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omas\Dropbox\_tausch_TKB\_Arbeit\TK_Rostock\"/>
    </mc:Choice>
  </mc:AlternateContent>
  <xr:revisionPtr revIDLastSave="0" documentId="13_ncr:1_{F279827D-9F90-4FE8-AD86-EF4578E1DB9C}" xr6:coauthVersionLast="45" xr6:coauthVersionMax="45" xr10:uidLastSave="{00000000-0000-0000-0000-000000000000}"/>
  <bookViews>
    <workbookView xWindow="28680" yWindow="-120" windowWidth="19440" windowHeight="15600" xr2:uid="{D1257995-21C1-4382-8B7C-9E9F0C8D591E}"/>
  </bookViews>
  <sheets>
    <sheet name="Skisprung" sheetId="1" r:id="rId1"/>
    <sheet name="Skisprung_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6" i="2" l="1"/>
  <c r="C25" i="2"/>
  <c r="C28" i="2" s="1"/>
  <c r="C16" i="2"/>
  <c r="C13" i="2"/>
  <c r="C10" i="2"/>
  <c r="C30" i="2" l="1"/>
</calcChain>
</file>

<file path=xl/sharedStrings.xml><?xml version="1.0" encoding="utf-8"?>
<sst xmlns="http://schemas.openxmlformats.org/spreadsheetml/2006/main" count="54" uniqueCount="27">
  <si>
    <t>Punkteberechnung bei Skispringen</t>
  </si>
  <si>
    <t>Auswertung für EINEN Sprung</t>
  </si>
  <si>
    <t>Name der Schanze:</t>
  </si>
  <si>
    <t>Standard-Luke:</t>
  </si>
  <si>
    <t>Windgeschwindigkeit:</t>
  </si>
  <si>
    <t>Punkte</t>
  </si>
  <si>
    <t>Wertung</t>
  </si>
  <si>
    <t>Haltungspunkte:</t>
  </si>
  <si>
    <t>Gesamtpunkte:</t>
  </si>
  <si>
    <t>gesprungene Weite:</t>
  </si>
  <si>
    <t>A-Schanze</t>
  </si>
  <si>
    <t>K-Punkt (in m):</t>
  </si>
  <si>
    <t>Sprung-Luke:</t>
  </si>
  <si>
    <t>Sprungrichter 1:</t>
  </si>
  <si>
    <t>Sprungrichter 2:</t>
  </si>
  <si>
    <t>Sprungrichter 3:</t>
  </si>
  <si>
    <t>Sprungrichter 4:</t>
  </si>
  <si>
    <t>Sprungrichter 5:</t>
  </si>
  <si>
    <t>Streichwert 1 (höchster):</t>
  </si>
  <si>
    <t>Streichwert 2 (geringster):</t>
  </si>
  <si>
    <t>Weitenpunkt (je m):</t>
  </si>
  <si>
    <t>Weitenpunkte:</t>
  </si>
  <si>
    <t>Windfaktor (je m/s):</t>
  </si>
  <si>
    <t>Gate-Faktor:</t>
  </si>
  <si>
    <t>Rückenwind: positiv</t>
  </si>
  <si>
    <t>https://www.skispringen.com/glossar/wind-faktor/</t>
  </si>
  <si>
    <t>https://www.skispringen.com/glossar/gate-faktor/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</si>
</sst>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7C8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2" borderId="0" xfId="0" applyFill="1"/>
    <xf numFmtId="0" fontId="0" fillId="3" borderId="0" xfId="0" applyFill="1"/>
    <xf numFmtId="0" fontId="0" fillId="0" borderId="0" xfId="0" applyFill="1"/>
    <xf numFmtId="164" fontId="0" fillId="2" borderId="0" xfId="0" applyNumberFormat="1" applyFill="1"/>
    <xf numFmtId="0" fontId="1" fillId="4" borderId="0" xfId="0" applyFont="1" applyFill="1"/>
    <xf numFmtId="0" fontId="3" fillId="0" borderId="0" xfId="0" applyFont="1"/>
    <xf numFmtId="164" fontId="0" fillId="3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752475</xdr:colOff>
      <xdr:row>2</xdr:row>
      <xdr:rowOff>47625</xdr:rowOff>
    </xdr:from>
    <xdr:to>
      <xdr:col>13</xdr:col>
      <xdr:colOff>713618</xdr:colOff>
      <xdr:row>29</xdr:row>
      <xdr:rowOff>85077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60EDFD4-E5DB-4308-8265-BE40FA6F2E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86400" y="428625"/>
          <a:ext cx="6057143" cy="5180952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</xdr:colOff>
      <xdr:row>32</xdr:row>
      <xdr:rowOff>0</xdr:rowOff>
    </xdr:from>
    <xdr:to>
      <xdr:col>13</xdr:col>
      <xdr:colOff>685050</xdr:colOff>
      <xdr:row>46</xdr:row>
      <xdr:rowOff>180619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B5083946-B4AE-488A-9770-81F8834D94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14975" y="6096000"/>
          <a:ext cx="6000000" cy="28476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752475</xdr:colOff>
      <xdr:row>2</xdr:row>
      <xdr:rowOff>47625</xdr:rowOff>
    </xdr:from>
    <xdr:to>
      <xdr:col>13</xdr:col>
      <xdr:colOff>713618</xdr:colOff>
      <xdr:row>29</xdr:row>
      <xdr:rowOff>85077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457369BE-CC26-4D89-B4F0-BF4CBD2DE0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86400" y="428625"/>
          <a:ext cx="6057143" cy="5180952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</xdr:colOff>
      <xdr:row>32</xdr:row>
      <xdr:rowOff>0</xdr:rowOff>
    </xdr:from>
    <xdr:to>
      <xdr:col>13</xdr:col>
      <xdr:colOff>685050</xdr:colOff>
      <xdr:row>46</xdr:row>
      <xdr:rowOff>180619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2AA63BCF-473B-4557-B447-1BF6F36334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14975" y="6096000"/>
          <a:ext cx="6000000" cy="2847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44921-19A7-433A-8F58-02F70B45CDC3}">
  <dimension ref="A1:G32"/>
  <sheetViews>
    <sheetView tabSelected="1" workbookViewId="0">
      <selection activeCell="C10" sqref="C10"/>
    </sheetView>
  </sheetViews>
  <sheetFormatPr baseColWidth="10" defaultRowHeight="15" x14ac:dyDescent="0.25"/>
  <cols>
    <col min="1" max="1" width="25.28515625" customWidth="1"/>
  </cols>
  <sheetData>
    <row r="1" spans="1:7" x14ac:dyDescent="0.25">
      <c r="A1" s="1" t="s">
        <v>0</v>
      </c>
    </row>
    <row r="2" spans="1:7" x14ac:dyDescent="0.25">
      <c r="A2" t="s">
        <v>1</v>
      </c>
      <c r="G2" t="s">
        <v>25</v>
      </c>
    </row>
    <row r="3" spans="1:7" x14ac:dyDescent="0.25">
      <c r="C3" s="3" t="s">
        <v>5</v>
      </c>
    </row>
    <row r="4" spans="1:7" x14ac:dyDescent="0.25">
      <c r="A4" s="2" t="s">
        <v>2</v>
      </c>
      <c r="B4" t="s">
        <v>10</v>
      </c>
    </row>
    <row r="5" spans="1:7" x14ac:dyDescent="0.25">
      <c r="A5" s="2" t="s">
        <v>11</v>
      </c>
      <c r="B5">
        <v>140</v>
      </c>
      <c r="C5">
        <v>60</v>
      </c>
    </row>
    <row r="6" spans="1:7" x14ac:dyDescent="0.25">
      <c r="A6" s="2" t="s">
        <v>20</v>
      </c>
      <c r="B6">
        <v>1.8</v>
      </c>
    </row>
    <row r="7" spans="1:7" x14ac:dyDescent="0.25">
      <c r="A7" s="2"/>
    </row>
    <row r="8" spans="1:7" x14ac:dyDescent="0.25">
      <c r="A8" s="2" t="s">
        <v>3</v>
      </c>
      <c r="B8">
        <v>7</v>
      </c>
    </row>
    <row r="9" spans="1:7" x14ac:dyDescent="0.25">
      <c r="A9" s="2" t="s">
        <v>12</v>
      </c>
      <c r="B9" s="4">
        <v>8</v>
      </c>
    </row>
    <row r="10" spans="1:7" x14ac:dyDescent="0.25">
      <c r="A10" s="2" t="s">
        <v>23</v>
      </c>
      <c r="B10">
        <v>-1.6</v>
      </c>
      <c r="C10" s="5"/>
      <c r="F10" s="9"/>
    </row>
    <row r="11" spans="1:7" x14ac:dyDescent="0.25">
      <c r="A11" s="2"/>
    </row>
    <row r="12" spans="1:7" x14ac:dyDescent="0.25">
      <c r="A12" s="2" t="s">
        <v>4</v>
      </c>
      <c r="B12" s="4">
        <v>1.5</v>
      </c>
      <c r="E12" t="s">
        <v>24</v>
      </c>
    </row>
    <row r="13" spans="1:7" x14ac:dyDescent="0.25">
      <c r="A13" s="2" t="s">
        <v>22</v>
      </c>
      <c r="B13">
        <v>1.6</v>
      </c>
      <c r="C13" s="5"/>
    </row>
    <row r="14" spans="1:7" x14ac:dyDescent="0.25">
      <c r="A14" s="2"/>
    </row>
    <row r="15" spans="1:7" x14ac:dyDescent="0.25">
      <c r="A15" s="2" t="s">
        <v>9</v>
      </c>
      <c r="B15" s="4">
        <v>150</v>
      </c>
    </row>
    <row r="16" spans="1:7" x14ac:dyDescent="0.25">
      <c r="A16" s="2" t="s">
        <v>21</v>
      </c>
      <c r="B16" s="6"/>
      <c r="C16" s="5"/>
    </row>
    <row r="17" spans="1:7" x14ac:dyDescent="0.25">
      <c r="A17" s="2"/>
    </row>
    <row r="18" spans="1:7" x14ac:dyDescent="0.25">
      <c r="A18" s="3" t="s">
        <v>6</v>
      </c>
    </row>
    <row r="19" spans="1:7" x14ac:dyDescent="0.25">
      <c r="A19" s="2" t="s">
        <v>13</v>
      </c>
      <c r="B19" s="7">
        <v>17</v>
      </c>
    </row>
    <row r="20" spans="1:7" x14ac:dyDescent="0.25">
      <c r="A20" s="2" t="s">
        <v>14</v>
      </c>
      <c r="B20" s="7">
        <v>18.5</v>
      </c>
    </row>
    <row r="21" spans="1:7" x14ac:dyDescent="0.25">
      <c r="A21" s="2" t="s">
        <v>15</v>
      </c>
      <c r="B21" s="7">
        <v>19</v>
      </c>
    </row>
    <row r="22" spans="1:7" x14ac:dyDescent="0.25">
      <c r="A22" s="2" t="s">
        <v>16</v>
      </c>
      <c r="B22" s="7">
        <v>17</v>
      </c>
    </row>
    <row r="23" spans="1:7" x14ac:dyDescent="0.25">
      <c r="A23" s="2" t="s">
        <v>17</v>
      </c>
      <c r="B23" s="7">
        <v>18</v>
      </c>
    </row>
    <row r="24" spans="1:7" x14ac:dyDescent="0.25">
      <c r="A24" s="2"/>
    </row>
    <row r="25" spans="1:7" x14ac:dyDescent="0.25">
      <c r="A25" s="2" t="s">
        <v>18</v>
      </c>
      <c r="C25" s="5"/>
    </row>
    <row r="26" spans="1:7" x14ac:dyDescent="0.25">
      <c r="A26" s="2" t="s">
        <v>19</v>
      </c>
      <c r="C26" s="5"/>
    </row>
    <row r="28" spans="1:7" x14ac:dyDescent="0.25">
      <c r="B28" s="2" t="s">
        <v>7</v>
      </c>
      <c r="C28" s="10"/>
    </row>
    <row r="30" spans="1:7" x14ac:dyDescent="0.25">
      <c r="B30" s="2" t="s">
        <v>8</v>
      </c>
      <c r="C30" s="8"/>
    </row>
    <row r="32" spans="1:7" x14ac:dyDescent="0.25">
      <c r="G32" t="s">
        <v>26</v>
      </c>
    </row>
  </sheetData>
  <phoneticPr fontId="2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D00D7-BBDD-4FFD-B313-CCBBA621A420}">
  <dimension ref="A1:G32"/>
  <sheetViews>
    <sheetView workbookViewId="0">
      <selection activeCell="D34" sqref="D34"/>
    </sheetView>
  </sheetViews>
  <sheetFormatPr baseColWidth="10" defaultRowHeight="15" x14ac:dyDescent="0.25"/>
  <cols>
    <col min="1" max="1" width="25.28515625" customWidth="1"/>
  </cols>
  <sheetData>
    <row r="1" spans="1:7" x14ac:dyDescent="0.25">
      <c r="A1" s="1" t="s">
        <v>0</v>
      </c>
    </row>
    <row r="2" spans="1:7" x14ac:dyDescent="0.25">
      <c r="A2" t="s">
        <v>1</v>
      </c>
      <c r="G2" t="s">
        <v>25</v>
      </c>
    </row>
    <row r="3" spans="1:7" x14ac:dyDescent="0.25">
      <c r="C3" s="3" t="s">
        <v>5</v>
      </c>
    </row>
    <row r="4" spans="1:7" x14ac:dyDescent="0.25">
      <c r="A4" s="2" t="s">
        <v>2</v>
      </c>
      <c r="B4" t="s">
        <v>10</v>
      </c>
    </row>
    <row r="5" spans="1:7" x14ac:dyDescent="0.25">
      <c r="A5" s="2" t="s">
        <v>11</v>
      </c>
      <c r="B5">
        <v>140</v>
      </c>
      <c r="C5">
        <v>60</v>
      </c>
    </row>
    <row r="6" spans="1:7" x14ac:dyDescent="0.25">
      <c r="A6" s="2" t="s">
        <v>20</v>
      </c>
      <c r="B6">
        <v>1.8</v>
      </c>
    </row>
    <row r="7" spans="1:7" x14ac:dyDescent="0.25">
      <c r="A7" s="2"/>
    </row>
    <row r="8" spans="1:7" x14ac:dyDescent="0.25">
      <c r="A8" s="2" t="s">
        <v>3</v>
      </c>
      <c r="B8">
        <v>7</v>
      </c>
    </row>
    <row r="9" spans="1:7" x14ac:dyDescent="0.25">
      <c r="A9" s="2" t="s">
        <v>12</v>
      </c>
      <c r="B9" s="4">
        <v>8</v>
      </c>
    </row>
    <row r="10" spans="1:7" x14ac:dyDescent="0.25">
      <c r="A10" s="2" t="s">
        <v>23</v>
      </c>
      <c r="B10">
        <v>-1.6</v>
      </c>
      <c r="C10" s="5">
        <f>(B9-B8)*B10</f>
        <v>-1.6</v>
      </c>
      <c r="F10" s="9"/>
    </row>
    <row r="11" spans="1:7" x14ac:dyDescent="0.25">
      <c r="A11" s="2"/>
    </row>
    <row r="12" spans="1:7" x14ac:dyDescent="0.25">
      <c r="A12" s="2" t="s">
        <v>4</v>
      </c>
      <c r="B12" s="4">
        <v>1.5</v>
      </c>
      <c r="E12" t="s">
        <v>24</v>
      </c>
    </row>
    <row r="13" spans="1:7" x14ac:dyDescent="0.25">
      <c r="A13" s="2" t="s">
        <v>22</v>
      </c>
      <c r="B13">
        <v>1.6</v>
      </c>
      <c r="C13" s="5">
        <f>B13*B12</f>
        <v>2.4000000000000004</v>
      </c>
    </row>
    <row r="14" spans="1:7" x14ac:dyDescent="0.25">
      <c r="A14" s="2"/>
    </row>
    <row r="15" spans="1:7" x14ac:dyDescent="0.25">
      <c r="A15" s="2" t="s">
        <v>9</v>
      </c>
      <c r="B15" s="4">
        <v>150</v>
      </c>
    </row>
    <row r="16" spans="1:7" x14ac:dyDescent="0.25">
      <c r="A16" s="2" t="s">
        <v>21</v>
      </c>
      <c r="B16" s="6"/>
      <c r="C16" s="5">
        <f>C5+(B15-B5)*B6</f>
        <v>78</v>
      </c>
    </row>
    <row r="17" spans="1:7" x14ac:dyDescent="0.25">
      <c r="A17" s="2"/>
    </row>
    <row r="18" spans="1:7" x14ac:dyDescent="0.25">
      <c r="A18" s="3" t="s">
        <v>6</v>
      </c>
    </row>
    <row r="19" spans="1:7" x14ac:dyDescent="0.25">
      <c r="A19" s="2" t="s">
        <v>13</v>
      </c>
      <c r="B19" s="7">
        <v>17</v>
      </c>
    </row>
    <row r="20" spans="1:7" x14ac:dyDescent="0.25">
      <c r="A20" s="2" t="s">
        <v>14</v>
      </c>
      <c r="B20" s="7">
        <v>18.5</v>
      </c>
    </row>
    <row r="21" spans="1:7" x14ac:dyDescent="0.25">
      <c r="A21" s="2" t="s">
        <v>15</v>
      </c>
      <c r="B21" s="7">
        <v>19</v>
      </c>
    </row>
    <row r="22" spans="1:7" x14ac:dyDescent="0.25">
      <c r="A22" s="2" t="s">
        <v>16</v>
      </c>
      <c r="B22" s="7">
        <v>17</v>
      </c>
    </row>
    <row r="23" spans="1:7" x14ac:dyDescent="0.25">
      <c r="A23" s="2" t="s">
        <v>17</v>
      </c>
      <c r="B23" s="7">
        <v>18</v>
      </c>
    </row>
    <row r="24" spans="1:7" x14ac:dyDescent="0.25">
      <c r="A24" s="2"/>
    </row>
    <row r="25" spans="1:7" x14ac:dyDescent="0.25">
      <c r="A25" s="2" t="s">
        <v>18</v>
      </c>
      <c r="C25" s="5">
        <f>MAX(B19:B23)</f>
        <v>19</v>
      </c>
    </row>
    <row r="26" spans="1:7" x14ac:dyDescent="0.25">
      <c r="A26" s="2" t="s">
        <v>19</v>
      </c>
      <c r="C26" s="5">
        <f>MIN(B19:B23)</f>
        <v>17</v>
      </c>
    </row>
    <row r="28" spans="1:7" x14ac:dyDescent="0.25">
      <c r="B28" s="2" t="s">
        <v>7</v>
      </c>
      <c r="C28" s="10">
        <f>SUM(B19:B23)-C25-C26</f>
        <v>53.5</v>
      </c>
    </row>
    <row r="30" spans="1:7" x14ac:dyDescent="0.25">
      <c r="B30" s="2" t="s">
        <v>8</v>
      </c>
      <c r="C30" s="8">
        <f>C10+C13+C16+C28</f>
        <v>132.30000000000001</v>
      </c>
    </row>
    <row r="32" spans="1:7" x14ac:dyDescent="0.25">
      <c r="G32" t="s">
        <v>26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Skisprung</vt:lpstr>
      <vt:lpstr>Skisprung_l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</dc:creator>
  <cp:lastModifiedBy>thomas</cp:lastModifiedBy>
  <dcterms:created xsi:type="dcterms:W3CDTF">2020-02-27T19:49:49Z</dcterms:created>
  <dcterms:modified xsi:type="dcterms:W3CDTF">2020-03-03T18:45:06Z</dcterms:modified>
</cp:coreProperties>
</file>