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thomas\Dropbox\_tausch_TKB\_Arbeit\TK_Rostock\material\"/>
    </mc:Choice>
  </mc:AlternateContent>
  <xr:revisionPtr revIDLastSave="0" documentId="13_ncr:1_{C0A42BC8-EC4E-4DA7-B006-48D1ECD5154B}" xr6:coauthVersionLast="45" xr6:coauthVersionMax="45" xr10:uidLastSave="{00000000-0000-0000-0000-000000000000}"/>
  <bookViews>
    <workbookView xWindow="-120" yWindow="-120" windowWidth="29040" windowHeight="17640" tabRatio="854" xr2:uid="{00000000-000D-0000-FFFF-FFFF00000000}"/>
  </bookViews>
  <sheets>
    <sheet name="5a" sheetId="11" r:id="rId1"/>
    <sheet name="5a_L" sheetId="15" r:id="rId2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4" i="15" l="1"/>
  <c r="D34" i="15" l="1"/>
  <c r="J34" i="15"/>
  <c r="F34" i="15"/>
  <c r="K30" i="15"/>
  <c r="I30" i="15"/>
  <c r="G30" i="15"/>
  <c r="E30" i="15"/>
  <c r="K29" i="15"/>
  <c r="I29" i="15"/>
  <c r="G29" i="15"/>
  <c r="E29" i="15"/>
  <c r="K28" i="15"/>
  <c r="I28" i="15"/>
  <c r="G28" i="15"/>
  <c r="E28" i="15"/>
  <c r="K27" i="15"/>
  <c r="I27" i="15"/>
  <c r="G27" i="15"/>
  <c r="E27" i="15"/>
  <c r="K26" i="15"/>
  <c r="I26" i="15"/>
  <c r="G26" i="15"/>
  <c r="E26" i="15"/>
  <c r="K25" i="15"/>
  <c r="I25" i="15"/>
  <c r="G25" i="15"/>
  <c r="E25" i="15"/>
  <c r="K24" i="15"/>
  <c r="I24" i="15"/>
  <c r="G24" i="15"/>
  <c r="E24" i="15"/>
  <c r="K23" i="15"/>
  <c r="I23" i="15"/>
  <c r="G23" i="15"/>
  <c r="E23" i="15"/>
  <c r="K22" i="15"/>
  <c r="I22" i="15"/>
  <c r="G22" i="15"/>
  <c r="E22" i="15"/>
  <c r="K21" i="15"/>
  <c r="I21" i="15"/>
  <c r="G21" i="15"/>
  <c r="E21" i="15"/>
  <c r="K20" i="15"/>
  <c r="I20" i="15"/>
  <c r="G20" i="15"/>
  <c r="E20" i="15"/>
  <c r="K19" i="15"/>
  <c r="I19" i="15"/>
  <c r="G19" i="15"/>
  <c r="E19" i="15"/>
  <c r="K18" i="15"/>
  <c r="I18" i="15"/>
  <c r="G18" i="15"/>
  <c r="E18" i="15"/>
  <c r="K17" i="15"/>
  <c r="I17" i="15"/>
  <c r="G17" i="15"/>
  <c r="E17" i="15"/>
  <c r="K16" i="15"/>
  <c r="I16" i="15"/>
  <c r="G16" i="15"/>
  <c r="E16" i="15"/>
  <c r="K15" i="15"/>
  <c r="I15" i="15"/>
  <c r="G15" i="15"/>
  <c r="E15" i="15"/>
  <c r="K14" i="15"/>
  <c r="I14" i="15"/>
  <c r="G14" i="15"/>
  <c r="E14" i="15"/>
  <c r="K13" i="15"/>
  <c r="I13" i="15"/>
  <c r="G13" i="15"/>
  <c r="E13" i="15"/>
  <c r="K12" i="15"/>
  <c r="I12" i="15"/>
  <c r="G12" i="15"/>
  <c r="E12" i="15"/>
  <c r="K11" i="15"/>
  <c r="I11" i="15"/>
  <c r="G11" i="15"/>
  <c r="E11" i="15"/>
  <c r="K10" i="15"/>
  <c r="I10" i="15"/>
  <c r="G10" i="15"/>
  <c r="E10" i="15"/>
  <c r="K9" i="15"/>
  <c r="I9" i="15"/>
  <c r="G9" i="15"/>
  <c r="E9" i="15"/>
  <c r="K8" i="15"/>
  <c r="I8" i="15"/>
  <c r="G8" i="15"/>
  <c r="E8" i="15"/>
  <c r="K7" i="15"/>
  <c r="I7" i="15"/>
  <c r="G7" i="15"/>
  <c r="E7" i="15"/>
  <c r="K6" i="15"/>
  <c r="I6" i="15"/>
  <c r="G6" i="15"/>
  <c r="E6" i="15"/>
  <c r="K5" i="15"/>
  <c r="I5" i="15"/>
  <c r="G5" i="15"/>
  <c r="E5" i="15"/>
  <c r="K4" i="15"/>
  <c r="I4" i="15"/>
  <c r="G4" i="15"/>
  <c r="E4" i="15"/>
  <c r="K3" i="15"/>
  <c r="I3" i="15"/>
  <c r="G3" i="15"/>
  <c r="E3" i="15"/>
  <c r="K16" i="11" l="1"/>
  <c r="I16" i="11"/>
  <c r="G16" i="11"/>
  <c r="E16" i="11"/>
  <c r="K30" i="11"/>
  <c r="I30" i="11"/>
  <c r="G30" i="11"/>
  <c r="E30" i="11"/>
  <c r="K29" i="11"/>
  <c r="I29" i="11"/>
  <c r="G29" i="11"/>
  <c r="E29" i="11"/>
  <c r="K4" i="11" l="1"/>
  <c r="K5" i="11"/>
  <c r="K6" i="11"/>
  <c r="K7" i="11"/>
  <c r="K8" i="11"/>
  <c r="K9" i="11"/>
  <c r="K10" i="11"/>
  <c r="K11" i="11"/>
  <c r="K12" i="11"/>
  <c r="K13" i="11"/>
  <c r="K14" i="11"/>
  <c r="K15" i="11"/>
  <c r="K18" i="11"/>
  <c r="K19" i="11"/>
  <c r="K20" i="11"/>
  <c r="K21" i="11"/>
  <c r="K22" i="11"/>
  <c r="K23" i="11"/>
  <c r="K24" i="11"/>
  <c r="K25" i="11"/>
  <c r="K26" i="11"/>
  <c r="K27" i="11"/>
  <c r="K28" i="11"/>
  <c r="K17" i="11"/>
  <c r="K3" i="11"/>
  <c r="I18" i="11"/>
  <c r="I19" i="11"/>
  <c r="I20" i="11"/>
  <c r="I21" i="11"/>
  <c r="I22" i="11"/>
  <c r="I23" i="11"/>
  <c r="I24" i="11"/>
  <c r="I25" i="11"/>
  <c r="I26" i="11"/>
  <c r="I27" i="11"/>
  <c r="I28" i="11"/>
  <c r="I17" i="11"/>
  <c r="I4" i="11"/>
  <c r="I5" i="11"/>
  <c r="I6" i="11"/>
  <c r="I7" i="11"/>
  <c r="I8" i="11"/>
  <c r="I9" i="11"/>
  <c r="I10" i="11"/>
  <c r="I11" i="11"/>
  <c r="I12" i="11"/>
  <c r="I13" i="11"/>
  <c r="I14" i="11"/>
  <c r="I15" i="11"/>
  <c r="I3" i="11"/>
  <c r="G3" i="11"/>
  <c r="G18" i="11"/>
  <c r="G19" i="11"/>
  <c r="G20" i="11"/>
  <c r="G21" i="11"/>
  <c r="G22" i="11"/>
  <c r="G23" i="11"/>
  <c r="G24" i="11"/>
  <c r="G25" i="11"/>
  <c r="G26" i="11"/>
  <c r="G27" i="11"/>
  <c r="G28" i="11"/>
  <c r="G15" i="11"/>
  <c r="G4" i="11"/>
  <c r="G5" i="11"/>
  <c r="G6" i="11"/>
  <c r="G7" i="11"/>
  <c r="G8" i="11"/>
  <c r="G9" i="11"/>
  <c r="G10" i="11"/>
  <c r="G11" i="11"/>
  <c r="G12" i="11"/>
  <c r="G13" i="11"/>
  <c r="G14" i="11"/>
  <c r="G17" i="11"/>
  <c r="E18" i="11"/>
  <c r="E19" i="11"/>
  <c r="E20" i="11"/>
  <c r="E21" i="11"/>
  <c r="E22" i="11"/>
  <c r="E23" i="11"/>
  <c r="E24" i="11"/>
  <c r="E25" i="11"/>
  <c r="E26" i="11"/>
  <c r="E27" i="11"/>
  <c r="E28" i="11"/>
  <c r="E17" i="11"/>
  <c r="E4" i="11"/>
  <c r="E5" i="11"/>
  <c r="E6" i="11"/>
  <c r="E7" i="11"/>
  <c r="E8" i="11"/>
  <c r="E9" i="11"/>
  <c r="E10" i="11"/>
  <c r="E11" i="11"/>
  <c r="E12" i="11"/>
  <c r="E13" i="11"/>
  <c r="E14" i="11"/>
  <c r="E15" i="11"/>
  <c r="E3" i="11"/>
</calcChain>
</file>

<file path=xl/sharedStrings.xml><?xml version="1.0" encoding="utf-8"?>
<sst xmlns="http://schemas.openxmlformats.org/spreadsheetml/2006/main" count="133" uniqueCount="61">
  <si>
    <t>Tom</t>
  </si>
  <si>
    <t>Klasse:5a</t>
  </si>
  <si>
    <t>Sprint</t>
  </si>
  <si>
    <t>Sprung</t>
  </si>
  <si>
    <t>Wurf</t>
  </si>
  <si>
    <t>800m</t>
  </si>
  <si>
    <t>Note</t>
  </si>
  <si>
    <t xml:space="preserve">Sportfest </t>
  </si>
  <si>
    <t>Bester</t>
  </si>
  <si>
    <t>Harry</t>
  </si>
  <si>
    <t>Bo</t>
  </si>
  <si>
    <t>Bola</t>
  </si>
  <si>
    <t>Theo</t>
  </si>
  <si>
    <t>Dorant</t>
  </si>
  <si>
    <t>Loge</t>
  </si>
  <si>
    <t>Mate</t>
  </si>
  <si>
    <t>Steve</t>
  </si>
  <si>
    <t>Mutter</t>
  </si>
  <si>
    <t>Jim</t>
  </si>
  <si>
    <t>Panse</t>
  </si>
  <si>
    <t>Retisch</t>
  </si>
  <si>
    <t>Kai</t>
  </si>
  <si>
    <t>Sehr</t>
  </si>
  <si>
    <t>Shawn</t>
  </si>
  <si>
    <t>Steinfeger</t>
  </si>
  <si>
    <t>Hinrich</t>
  </si>
  <si>
    <t>Tung</t>
  </si>
  <si>
    <t>Hanno</t>
  </si>
  <si>
    <t>Ver</t>
  </si>
  <si>
    <t>Wanda</t>
  </si>
  <si>
    <t>Düne</t>
  </si>
  <si>
    <t>Heide</t>
  </si>
  <si>
    <t>Kraut</t>
  </si>
  <si>
    <t>Claudia</t>
  </si>
  <si>
    <t>Manten</t>
  </si>
  <si>
    <t>Pia</t>
  </si>
  <si>
    <t>No</t>
  </si>
  <si>
    <t>Gitta</t>
  </si>
  <si>
    <t>Rensolo</t>
  </si>
  <si>
    <t>Inka</t>
  </si>
  <si>
    <t>Schatz</t>
  </si>
  <si>
    <t>Bob</t>
  </si>
  <si>
    <t>Bahn</t>
  </si>
  <si>
    <t>Bobby</t>
  </si>
  <si>
    <t>Car</t>
  </si>
  <si>
    <t>Stan</t>
  </si>
  <si>
    <t>Dard</t>
  </si>
  <si>
    <t>Ed</t>
  </si>
  <si>
    <t>Ding</t>
  </si>
  <si>
    <t>Bill</t>
  </si>
  <si>
    <t>Dung</t>
  </si>
  <si>
    <t>Ernst</t>
  </si>
  <si>
    <t>Fall</t>
  </si>
  <si>
    <t>Ali</t>
  </si>
  <si>
    <t>Gator</t>
  </si>
  <si>
    <t>Rudi</t>
  </si>
  <si>
    <t>Mente</t>
  </si>
  <si>
    <t>Franz</t>
  </si>
  <si>
    <t>Ose</t>
  </si>
  <si>
    <t>Rob</t>
  </si>
  <si>
    <t>Otter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</si>
</sst>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2" fontId="0" fillId="0" borderId="0" xfId="0" applyNumberFormat="1"/>
    <xf numFmtId="2" fontId="0" fillId="0" borderId="13" xfId="0" applyNumberFormat="1" applyBorder="1"/>
    <xf numFmtId="0" fontId="1" fillId="0" borderId="0" xfId="0" applyFont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0" fontId="3" fillId="2" borderId="3" xfId="0" applyFont="1" applyFill="1" applyBorder="1"/>
    <xf numFmtId="0" fontId="3" fillId="2" borderId="4" xfId="0" applyFont="1" applyFill="1" applyBorder="1"/>
    <xf numFmtId="0" fontId="3" fillId="2" borderId="10" xfId="0" applyFont="1" applyFill="1" applyBorder="1"/>
    <xf numFmtId="0" fontId="4" fillId="0" borderId="5" xfId="0" applyFont="1" applyBorder="1" applyAlignment="1">
      <alignment horizontal="center"/>
    </xf>
    <xf numFmtId="0" fontId="3" fillId="2" borderId="6" xfId="0" applyFont="1" applyFill="1" applyBorder="1"/>
    <xf numFmtId="0" fontId="3" fillId="2" borderId="1" xfId="0" applyFont="1" applyFill="1" applyBorder="1"/>
    <xf numFmtId="0" fontId="3" fillId="2" borderId="11" xfId="0" applyFont="1" applyFill="1" applyBorder="1"/>
    <xf numFmtId="0" fontId="4" fillId="0" borderId="7" xfId="0" applyFont="1" applyBorder="1" applyAlignment="1">
      <alignment horizontal="center"/>
    </xf>
    <xf numFmtId="0" fontId="3" fillId="2" borderId="8" xfId="0" applyFont="1" applyFill="1" applyBorder="1"/>
    <xf numFmtId="0" fontId="3" fillId="2" borderId="2" xfId="0" applyFont="1" applyFill="1" applyBorder="1"/>
    <xf numFmtId="0" fontId="3" fillId="2" borderId="12" xfId="0" applyFont="1" applyFill="1" applyBorder="1"/>
    <xf numFmtId="0" fontId="4" fillId="0" borderId="9" xfId="0" applyFont="1" applyBorder="1" applyAlignment="1">
      <alignment horizontal="center"/>
    </xf>
    <xf numFmtId="0" fontId="5" fillId="0" borderId="0" xfId="0" applyFont="1"/>
    <xf numFmtId="2" fontId="5" fillId="0" borderId="0" xfId="0" applyNumberFormat="1" applyFont="1"/>
    <xf numFmtId="0" fontId="5" fillId="0" borderId="0" xfId="0" applyFont="1" applyAlignment="1">
      <alignment horizontal="center"/>
    </xf>
    <xf numFmtId="2" fontId="4" fillId="3" borderId="3" xfId="0" applyNumberFormat="1" applyFont="1" applyFill="1" applyBorder="1"/>
    <xf numFmtId="2" fontId="4" fillId="3" borderId="6" xfId="0" applyNumberFormat="1" applyFont="1" applyFill="1" applyBorder="1"/>
    <xf numFmtId="2" fontId="4" fillId="3" borderId="8" xfId="0" applyNumberFormat="1" applyFont="1" applyFill="1" applyBorder="1"/>
  </cellXfs>
  <cellStyles count="1">
    <cellStyle name="Stand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workbookViewId="0">
      <selection activeCell="D3" sqref="D3"/>
    </sheetView>
  </sheetViews>
  <sheetFormatPr baseColWidth="10" defaultRowHeight="15" x14ac:dyDescent="0.25"/>
  <cols>
    <col min="1" max="1" width="5.140625" customWidth="1"/>
    <col min="2" max="2" width="17" customWidth="1"/>
    <col min="3" max="3" width="16.28515625" customWidth="1"/>
    <col min="4" max="4" width="10.140625" style="2" customWidth="1"/>
    <col min="5" max="5" width="8.5703125" style="6" customWidth="1"/>
    <col min="6" max="6" width="9.42578125" style="2" customWidth="1"/>
    <col min="7" max="7" width="9.140625" style="6" customWidth="1"/>
    <col min="8" max="8" width="9" style="2" customWidth="1"/>
    <col min="9" max="9" width="9.28515625" style="6" customWidth="1"/>
    <col min="10" max="10" width="9.7109375" style="2" customWidth="1"/>
    <col min="11" max="11" width="11.42578125" style="6"/>
  </cols>
  <sheetData>
    <row r="1" spans="1:11" ht="32.25" thickBot="1" x14ac:dyDescent="0.55000000000000004">
      <c r="A1" s="1" t="s">
        <v>7</v>
      </c>
      <c r="E1" s="4" t="s">
        <v>1</v>
      </c>
    </row>
    <row r="2" spans="1:11" ht="32.25" customHeight="1" thickBot="1" x14ac:dyDescent="0.3">
      <c r="D2" s="3" t="s">
        <v>2</v>
      </c>
      <c r="E2" s="5" t="s">
        <v>6</v>
      </c>
      <c r="F2" s="3" t="s">
        <v>3</v>
      </c>
      <c r="G2" s="5" t="s">
        <v>6</v>
      </c>
      <c r="H2" s="3" t="s">
        <v>4</v>
      </c>
      <c r="I2" s="5" t="s">
        <v>6</v>
      </c>
      <c r="J2" s="3" t="s">
        <v>5</v>
      </c>
      <c r="K2" s="5" t="s">
        <v>6</v>
      </c>
    </row>
    <row r="3" spans="1:11" ht="16.5" customHeight="1" x14ac:dyDescent="0.25">
      <c r="A3" s="7">
        <v>1</v>
      </c>
      <c r="B3" s="8" t="s">
        <v>9</v>
      </c>
      <c r="C3" s="9" t="s">
        <v>10</v>
      </c>
      <c r="D3" s="22">
        <v>8.1999999999999993</v>
      </c>
      <c r="E3" s="10" t="str">
        <f>IF(D3&lt;=8.3,"1",IF(D3&lt;=9,"2",IF(D3&lt;=9.5,"3",IF(D3&lt;=9.9,"4",IF(D3&lt;=10.7,"5","6")))))</f>
        <v>1</v>
      </c>
      <c r="F3" s="22">
        <v>3.1</v>
      </c>
      <c r="G3" s="10" t="str">
        <f>IF(F3&gt;=3.38,"1",IF(F3&gt;=2.9,"2",IF(F3&gt;=2.63,"3",IF(F3&gt;=2.4,"4",IF(F3&gt;=2.1,"5","6")))))</f>
        <v>2</v>
      </c>
      <c r="H3" s="22">
        <v>26</v>
      </c>
      <c r="I3" s="10" t="str">
        <f>IF(H3&gt;=25,"1",IF(H3&gt;=20.5,"2",IF(H3&gt;=15.5,"3",IF(H3&gt;=12.5,"4",IF(H3&gt;=9.5,"5","6")))))</f>
        <v>1</v>
      </c>
      <c r="J3" s="22">
        <v>3.1</v>
      </c>
      <c r="K3" s="10" t="str">
        <f>IF(J3&lt;=3.14,"1",IF(J3&lt;=3.35,"2",IF(J3&lt;=3.55,"3",IF(J3&lt;=4.2,"4",IF(J3&lt;=4.5,"5","6")))))</f>
        <v>1</v>
      </c>
    </row>
    <row r="4" spans="1:11" ht="16.5" customHeight="1" x14ac:dyDescent="0.25">
      <c r="A4" s="11">
        <v>2</v>
      </c>
      <c r="B4" s="12" t="s">
        <v>0</v>
      </c>
      <c r="C4" s="13" t="s">
        <v>11</v>
      </c>
      <c r="D4" s="23">
        <v>9.3000000000000007</v>
      </c>
      <c r="E4" s="14" t="str">
        <f t="shared" ref="E4:E16" si="0">IF(D4&lt;=8.3,"1",IF(D4&lt;=9,"2",IF(D4&lt;=9.5,"3",IF(D4&lt;=9.9,"4",IF(D4&lt;=10.7,"5","6")))))</f>
        <v>3</v>
      </c>
      <c r="F4" s="23">
        <v>3.5</v>
      </c>
      <c r="G4" s="14" t="str">
        <f t="shared" ref="G4:G14" si="1">IF(F4&gt;=3.38,"1",IF(F4&gt;=2.9,"2",IF(F4&gt;=2.63,"3",IF(F4&gt;=2.4,"4",IF(F4&gt;=2.1,"5","6")))))</f>
        <v>1</v>
      </c>
      <c r="H4" s="23">
        <v>23</v>
      </c>
      <c r="I4" s="14" t="str">
        <f t="shared" ref="I4:I16" si="2">IF(H4&gt;=25,"1",IF(H4&gt;=20.5,"2",IF(H4&gt;=15.5,"3",IF(H4&gt;=12.5,"4",IF(H4&gt;=9.5,"5","6")))))</f>
        <v>2</v>
      </c>
      <c r="J4" s="23">
        <v>5</v>
      </c>
      <c r="K4" s="14" t="str">
        <f t="shared" ref="K4:K16" si="3">IF(J4&lt;=3.14,"1",IF(J4&lt;=3.35,"2",IF(J4&lt;=3.55,"3",IF(J4&lt;=4.2,"4",IF(J4&lt;=4.5,"5","6")))))</f>
        <v>6</v>
      </c>
    </row>
    <row r="5" spans="1:11" ht="16.5" customHeight="1" x14ac:dyDescent="0.25">
      <c r="A5" s="11">
        <v>3</v>
      </c>
      <c r="B5" s="12" t="s">
        <v>12</v>
      </c>
      <c r="C5" s="13" t="s">
        <v>13</v>
      </c>
      <c r="D5" s="23">
        <v>7.9</v>
      </c>
      <c r="E5" s="14" t="str">
        <f t="shared" si="0"/>
        <v>1</v>
      </c>
      <c r="F5" s="23">
        <v>3.7</v>
      </c>
      <c r="G5" s="14" t="str">
        <f t="shared" si="1"/>
        <v>1</v>
      </c>
      <c r="H5" s="23">
        <v>22</v>
      </c>
      <c r="I5" s="14" t="str">
        <f t="shared" si="2"/>
        <v>2</v>
      </c>
      <c r="J5" s="23">
        <v>4.3</v>
      </c>
      <c r="K5" s="14" t="str">
        <f t="shared" si="3"/>
        <v>5</v>
      </c>
    </row>
    <row r="6" spans="1:11" ht="16.5" customHeight="1" x14ac:dyDescent="0.25">
      <c r="A6" s="11">
        <v>4</v>
      </c>
      <c r="B6" s="12" t="s">
        <v>12</v>
      </c>
      <c r="C6" s="13" t="s">
        <v>14</v>
      </c>
      <c r="D6" s="23">
        <v>8.6</v>
      </c>
      <c r="E6" s="14" t="str">
        <f t="shared" si="0"/>
        <v>2</v>
      </c>
      <c r="F6" s="23">
        <v>2.8</v>
      </c>
      <c r="G6" s="14" t="str">
        <f t="shared" si="1"/>
        <v>3</v>
      </c>
      <c r="H6" s="23">
        <v>15</v>
      </c>
      <c r="I6" s="14" t="str">
        <f t="shared" si="2"/>
        <v>4</v>
      </c>
      <c r="J6" s="23">
        <v>3.8</v>
      </c>
      <c r="K6" s="14" t="str">
        <f t="shared" si="3"/>
        <v>4</v>
      </c>
    </row>
    <row r="7" spans="1:11" ht="16.5" customHeight="1" thickBot="1" x14ac:dyDescent="0.3">
      <c r="A7" s="15">
        <v>5</v>
      </c>
      <c r="B7" s="16" t="s">
        <v>0</v>
      </c>
      <c r="C7" s="17" t="s">
        <v>15</v>
      </c>
      <c r="D7" s="24">
        <v>9.4</v>
      </c>
      <c r="E7" s="18" t="str">
        <f t="shared" si="0"/>
        <v>3</v>
      </c>
      <c r="F7" s="24">
        <v>2.6</v>
      </c>
      <c r="G7" s="18" t="str">
        <f t="shared" si="1"/>
        <v>4</v>
      </c>
      <c r="H7" s="24">
        <v>17</v>
      </c>
      <c r="I7" s="18" t="str">
        <f t="shared" si="2"/>
        <v>3</v>
      </c>
      <c r="J7" s="24">
        <v>2.9</v>
      </c>
      <c r="K7" s="18" t="str">
        <f t="shared" si="3"/>
        <v>1</v>
      </c>
    </row>
    <row r="8" spans="1:11" ht="16.5" customHeight="1" x14ac:dyDescent="0.25">
      <c r="A8" s="7">
        <v>6</v>
      </c>
      <c r="B8" s="8" t="s">
        <v>16</v>
      </c>
      <c r="C8" s="9" t="s">
        <v>17</v>
      </c>
      <c r="D8" s="22">
        <v>10</v>
      </c>
      <c r="E8" s="10" t="str">
        <f t="shared" si="0"/>
        <v>5</v>
      </c>
      <c r="F8" s="22">
        <v>3.1</v>
      </c>
      <c r="G8" s="10" t="str">
        <f t="shared" si="1"/>
        <v>2</v>
      </c>
      <c r="H8" s="22">
        <v>13.5</v>
      </c>
      <c r="I8" s="10" t="str">
        <f t="shared" si="2"/>
        <v>4</v>
      </c>
      <c r="J8" s="22">
        <v>3.4</v>
      </c>
      <c r="K8" s="10" t="str">
        <f t="shared" si="3"/>
        <v>3</v>
      </c>
    </row>
    <row r="9" spans="1:11" ht="16.5" customHeight="1" x14ac:dyDescent="0.25">
      <c r="A9" s="11">
        <v>7</v>
      </c>
      <c r="B9" s="12" t="s">
        <v>18</v>
      </c>
      <c r="C9" s="13" t="s">
        <v>19</v>
      </c>
      <c r="D9" s="23">
        <v>9.8000000000000007</v>
      </c>
      <c r="E9" s="14" t="str">
        <f t="shared" si="0"/>
        <v>4</v>
      </c>
      <c r="F9" s="23">
        <v>2.5499999999999998</v>
      </c>
      <c r="G9" s="14" t="str">
        <f t="shared" si="1"/>
        <v>4</v>
      </c>
      <c r="H9" s="23">
        <v>14</v>
      </c>
      <c r="I9" s="14" t="str">
        <f t="shared" si="2"/>
        <v>4</v>
      </c>
      <c r="J9" s="23">
        <v>3.1</v>
      </c>
      <c r="K9" s="14" t="str">
        <f t="shared" si="3"/>
        <v>1</v>
      </c>
    </row>
    <row r="10" spans="1:11" ht="16.5" customHeight="1" x14ac:dyDescent="0.25">
      <c r="A10" s="11">
        <v>8</v>
      </c>
      <c r="B10" s="12" t="s">
        <v>12</v>
      </c>
      <c r="C10" s="13" t="s">
        <v>20</v>
      </c>
      <c r="D10" s="23">
        <v>8.5</v>
      </c>
      <c r="E10" s="14" t="str">
        <f t="shared" si="0"/>
        <v>2</v>
      </c>
      <c r="F10" s="23">
        <v>2.85</v>
      </c>
      <c r="G10" s="14" t="str">
        <f t="shared" si="1"/>
        <v>3</v>
      </c>
      <c r="H10" s="23">
        <v>7</v>
      </c>
      <c r="I10" s="14" t="str">
        <f t="shared" si="2"/>
        <v>6</v>
      </c>
      <c r="J10" s="23">
        <v>3.2</v>
      </c>
      <c r="K10" s="14" t="str">
        <f t="shared" si="3"/>
        <v>2</v>
      </c>
    </row>
    <row r="11" spans="1:11" ht="16.5" customHeight="1" x14ac:dyDescent="0.25">
      <c r="A11" s="11">
        <v>9</v>
      </c>
      <c r="B11" s="12" t="s">
        <v>21</v>
      </c>
      <c r="C11" s="13" t="s">
        <v>22</v>
      </c>
      <c r="D11" s="23">
        <v>9</v>
      </c>
      <c r="E11" s="14" t="str">
        <f t="shared" si="0"/>
        <v>2</v>
      </c>
      <c r="F11" s="23">
        <v>3.2</v>
      </c>
      <c r="G11" s="14" t="str">
        <f t="shared" si="1"/>
        <v>2</v>
      </c>
      <c r="H11" s="23">
        <v>19</v>
      </c>
      <c r="I11" s="14" t="str">
        <f t="shared" si="2"/>
        <v>3</v>
      </c>
      <c r="J11" s="23">
        <v>4</v>
      </c>
      <c r="K11" s="14" t="str">
        <f t="shared" si="3"/>
        <v>4</v>
      </c>
    </row>
    <row r="12" spans="1:11" ht="16.5" customHeight="1" thickBot="1" x14ac:dyDescent="0.3">
      <c r="A12" s="15">
        <v>10</v>
      </c>
      <c r="B12" s="16" t="s">
        <v>23</v>
      </c>
      <c r="C12" s="17" t="s">
        <v>24</v>
      </c>
      <c r="D12" s="24">
        <v>12</v>
      </c>
      <c r="E12" s="18" t="str">
        <f t="shared" si="0"/>
        <v>6</v>
      </c>
      <c r="F12" s="24">
        <v>3.3</v>
      </c>
      <c r="G12" s="18" t="str">
        <f t="shared" si="1"/>
        <v>2</v>
      </c>
      <c r="H12" s="24">
        <v>18</v>
      </c>
      <c r="I12" s="18" t="str">
        <f t="shared" si="2"/>
        <v>3</v>
      </c>
      <c r="J12" s="24">
        <v>6.2</v>
      </c>
      <c r="K12" s="18" t="str">
        <f t="shared" si="3"/>
        <v>6</v>
      </c>
    </row>
    <row r="13" spans="1:11" ht="16.5" customHeight="1" x14ac:dyDescent="0.25">
      <c r="A13" s="7">
        <v>11</v>
      </c>
      <c r="B13" s="8" t="s">
        <v>25</v>
      </c>
      <c r="C13" s="9" t="s">
        <v>26</v>
      </c>
      <c r="D13" s="22">
        <v>8.1999999999999993</v>
      </c>
      <c r="E13" s="10" t="str">
        <f t="shared" si="0"/>
        <v>1</v>
      </c>
      <c r="F13" s="22">
        <v>3.1</v>
      </c>
      <c r="G13" s="10" t="str">
        <f t="shared" si="1"/>
        <v>2</v>
      </c>
      <c r="H13" s="22">
        <v>26</v>
      </c>
      <c r="I13" s="10" t="str">
        <f t="shared" si="2"/>
        <v>1</v>
      </c>
      <c r="J13" s="22">
        <v>3.1</v>
      </c>
      <c r="K13" s="10" t="str">
        <f t="shared" si="3"/>
        <v>1</v>
      </c>
    </row>
    <row r="14" spans="1:11" ht="16.5" customHeight="1" x14ac:dyDescent="0.25">
      <c r="A14" s="11">
        <v>12</v>
      </c>
      <c r="B14" s="12" t="s">
        <v>27</v>
      </c>
      <c r="C14" s="13" t="s">
        <v>28</v>
      </c>
      <c r="D14" s="23">
        <v>9.3000000000000007</v>
      </c>
      <c r="E14" s="14" t="str">
        <f t="shared" si="0"/>
        <v>3</v>
      </c>
      <c r="F14" s="23">
        <v>3.5</v>
      </c>
      <c r="G14" s="14" t="str">
        <f t="shared" si="1"/>
        <v>1</v>
      </c>
      <c r="H14" s="23">
        <v>23</v>
      </c>
      <c r="I14" s="14" t="str">
        <f t="shared" si="2"/>
        <v>2</v>
      </c>
      <c r="J14" s="23">
        <v>5</v>
      </c>
      <c r="K14" s="14" t="str">
        <f t="shared" si="3"/>
        <v>6</v>
      </c>
    </row>
    <row r="15" spans="1:11" ht="16.5" customHeight="1" x14ac:dyDescent="0.25">
      <c r="A15" s="11">
        <v>13</v>
      </c>
      <c r="B15" s="12" t="s">
        <v>29</v>
      </c>
      <c r="C15" s="13" t="s">
        <v>30</v>
      </c>
      <c r="D15" s="23">
        <v>7.9</v>
      </c>
      <c r="E15" s="14" t="str">
        <f t="shared" si="0"/>
        <v>1</v>
      </c>
      <c r="F15" s="23">
        <v>3.7</v>
      </c>
      <c r="G15" s="14" t="str">
        <f>IF(F15&gt;=3.38,"1",IF(F15&gt;=2.9,"2",IF(F15&gt;=2.63,"3",IF(F15&gt;=2.4,"4",IF(F15&gt;=2.1,"5","6")))))</f>
        <v>1</v>
      </c>
      <c r="H15" s="23">
        <v>22</v>
      </c>
      <c r="I15" s="14" t="str">
        <f t="shared" si="2"/>
        <v>2</v>
      </c>
      <c r="J15" s="23">
        <v>4.3</v>
      </c>
      <c r="K15" s="14" t="str">
        <f t="shared" si="3"/>
        <v>5</v>
      </c>
    </row>
    <row r="16" spans="1:11" ht="16.5" customHeight="1" x14ac:dyDescent="0.25">
      <c r="A16" s="11">
        <v>14</v>
      </c>
      <c r="B16" s="12" t="s">
        <v>31</v>
      </c>
      <c r="C16" s="13" t="s">
        <v>32</v>
      </c>
      <c r="D16" s="23">
        <v>8.6</v>
      </c>
      <c r="E16" s="14" t="str">
        <f t="shared" si="0"/>
        <v>2</v>
      </c>
      <c r="F16" s="23">
        <v>2.8</v>
      </c>
      <c r="G16" s="14" t="str">
        <f>IF(F16&gt;=3.38,"1",IF(F16&gt;=2.9,"2",IF(F16&gt;=2.63,"3",IF(F16&gt;=2.4,"4",IF(F16&gt;=2.1,"5","6")))))</f>
        <v>3</v>
      </c>
      <c r="H16" s="23">
        <v>15</v>
      </c>
      <c r="I16" s="14" t="str">
        <f t="shared" si="2"/>
        <v>4</v>
      </c>
      <c r="J16" s="23">
        <v>3.8</v>
      </c>
      <c r="K16" s="14" t="str">
        <f t="shared" si="3"/>
        <v>4</v>
      </c>
    </row>
    <row r="17" spans="1:11" ht="16.5" customHeight="1" thickBot="1" x14ac:dyDescent="0.3">
      <c r="A17" s="15">
        <v>15</v>
      </c>
      <c r="B17" s="16" t="s">
        <v>33</v>
      </c>
      <c r="C17" s="17" t="s">
        <v>34</v>
      </c>
      <c r="D17" s="24">
        <v>9.4</v>
      </c>
      <c r="E17" s="18" t="str">
        <f>IF(D17&lt;=8.1,"1",IF(D17&lt;=8.7,"2",IF(D17&lt;=9.3,"3",IF(D17&lt;=9.8,"4",IF(D17&lt;=10.6,"5","6")))))</f>
        <v>4</v>
      </c>
      <c r="F17" s="24">
        <v>2.6</v>
      </c>
      <c r="G17" s="18" t="str">
        <f>IF(F17&gt;=3.7,"1",IF(F17&gt;=3.26,"2",IF(F17&gt;=2.9,"3",IF(F17&gt;=2.67,"4",IF(F17&gt;=2.25,"5","6")))))</f>
        <v>5</v>
      </c>
      <c r="H17" s="24">
        <v>17</v>
      </c>
      <c r="I17" s="18" t="str">
        <f>IF(H17&gt;=37,"1",IF(H17&gt;=31,"2",IF(H17&gt;=24.5,"3",IF(H17&gt;=21.5,"4",IF(H17&gt;=17,"5","6")))))</f>
        <v>5</v>
      </c>
      <c r="J17" s="24">
        <v>2.9</v>
      </c>
      <c r="K17" s="18" t="str">
        <f>IF(J17&lt;=2.51,"1",IF(J17&lt;=3.08,"2",IF(J17&lt;=3.32,"3",IF(J17&lt;=3.57,"4",IF(J17&lt;=4.22,"5","6")))))</f>
        <v>2</v>
      </c>
    </row>
    <row r="18" spans="1:11" ht="16.5" customHeight="1" x14ac:dyDescent="0.25">
      <c r="A18" s="7">
        <v>16</v>
      </c>
      <c r="B18" s="8" t="s">
        <v>35</v>
      </c>
      <c r="C18" s="9" t="s">
        <v>36</v>
      </c>
      <c r="D18" s="22">
        <v>10</v>
      </c>
      <c r="E18" s="10" t="str">
        <f t="shared" ref="E18:E28" si="4">IF(D18&lt;=8.1,"1",IF(D18&lt;=8.7,"2",IF(D18&lt;=9.3,"3",IF(D18&lt;=9.8,"4",IF(D18&lt;=10.6,"5","6")))))</f>
        <v>5</v>
      </c>
      <c r="F18" s="22">
        <v>3.1</v>
      </c>
      <c r="G18" s="10" t="str">
        <f t="shared" ref="G18:G28" si="5">IF(F18&gt;=3.7,"1",IF(F18&gt;=3.26,"2",IF(F18&gt;=2.9,"3",IF(F18&gt;=2.67,"4",IF(F18&gt;=2.25,"5","6")))))</f>
        <v>3</v>
      </c>
      <c r="H18" s="22">
        <v>13.5</v>
      </c>
      <c r="I18" s="10" t="str">
        <f t="shared" ref="I18:I28" si="6">IF(H18&gt;=37,"1",IF(H18&gt;=31,"2",IF(H18&gt;=24.5,"3",IF(H18&gt;=21.5,"4",IF(H18&gt;=17,"5","6")))))</f>
        <v>6</v>
      </c>
      <c r="J18" s="22">
        <v>3.4</v>
      </c>
      <c r="K18" s="10" t="str">
        <f t="shared" ref="K18:K28" si="7">IF(J18&lt;=2.51,"1",IF(J18&lt;=3.08,"2",IF(J18&lt;=3.32,"3",IF(J18&lt;=3.57,"4",IF(J18&lt;=4.22,"5","6")))))</f>
        <v>4</v>
      </c>
    </row>
    <row r="19" spans="1:11" ht="16.5" customHeight="1" x14ac:dyDescent="0.25">
      <c r="A19" s="11">
        <v>17</v>
      </c>
      <c r="B19" s="12" t="s">
        <v>37</v>
      </c>
      <c r="C19" s="13" t="s">
        <v>38</v>
      </c>
      <c r="D19" s="23">
        <v>9.8000000000000007</v>
      </c>
      <c r="E19" s="14" t="str">
        <f t="shared" si="4"/>
        <v>4</v>
      </c>
      <c r="F19" s="23">
        <v>2.5499999999999998</v>
      </c>
      <c r="G19" s="14" t="str">
        <f t="shared" si="5"/>
        <v>5</v>
      </c>
      <c r="H19" s="23">
        <v>14</v>
      </c>
      <c r="I19" s="14" t="str">
        <f t="shared" si="6"/>
        <v>6</v>
      </c>
      <c r="J19" s="23">
        <v>3.1</v>
      </c>
      <c r="K19" s="14" t="str">
        <f t="shared" si="7"/>
        <v>3</v>
      </c>
    </row>
    <row r="20" spans="1:11" ht="16.5" customHeight="1" x14ac:dyDescent="0.25">
      <c r="A20" s="11">
        <v>18</v>
      </c>
      <c r="B20" s="12" t="s">
        <v>39</v>
      </c>
      <c r="C20" s="13" t="s">
        <v>40</v>
      </c>
      <c r="D20" s="23">
        <v>8.5</v>
      </c>
      <c r="E20" s="14" t="str">
        <f t="shared" si="4"/>
        <v>2</v>
      </c>
      <c r="F20" s="23">
        <v>2.85</v>
      </c>
      <c r="G20" s="14" t="str">
        <f t="shared" si="5"/>
        <v>4</v>
      </c>
      <c r="H20" s="23">
        <v>7</v>
      </c>
      <c r="I20" s="14" t="str">
        <f t="shared" si="6"/>
        <v>6</v>
      </c>
      <c r="J20" s="23">
        <v>3.2</v>
      </c>
      <c r="K20" s="14" t="str">
        <f t="shared" si="7"/>
        <v>3</v>
      </c>
    </row>
    <row r="21" spans="1:11" ht="16.5" customHeight="1" x14ac:dyDescent="0.25">
      <c r="A21" s="11">
        <v>19</v>
      </c>
      <c r="B21" s="12" t="s">
        <v>41</v>
      </c>
      <c r="C21" s="13" t="s">
        <v>42</v>
      </c>
      <c r="D21" s="23">
        <v>9</v>
      </c>
      <c r="E21" s="14" t="str">
        <f t="shared" si="4"/>
        <v>3</v>
      </c>
      <c r="F21" s="23">
        <v>3.2</v>
      </c>
      <c r="G21" s="14" t="str">
        <f t="shared" si="5"/>
        <v>3</v>
      </c>
      <c r="H21" s="23">
        <v>19</v>
      </c>
      <c r="I21" s="14" t="str">
        <f t="shared" si="6"/>
        <v>5</v>
      </c>
      <c r="J21" s="23">
        <v>4</v>
      </c>
      <c r="K21" s="14" t="str">
        <f t="shared" si="7"/>
        <v>5</v>
      </c>
    </row>
    <row r="22" spans="1:11" ht="16.5" customHeight="1" thickBot="1" x14ac:dyDescent="0.3">
      <c r="A22" s="15">
        <v>20</v>
      </c>
      <c r="B22" s="16" t="s">
        <v>43</v>
      </c>
      <c r="C22" s="17" t="s">
        <v>44</v>
      </c>
      <c r="D22" s="24">
        <v>12</v>
      </c>
      <c r="E22" s="18" t="str">
        <f t="shared" si="4"/>
        <v>6</v>
      </c>
      <c r="F22" s="24">
        <v>3.3</v>
      </c>
      <c r="G22" s="18" t="str">
        <f t="shared" si="5"/>
        <v>2</v>
      </c>
      <c r="H22" s="24">
        <v>18</v>
      </c>
      <c r="I22" s="18" t="str">
        <f t="shared" si="6"/>
        <v>5</v>
      </c>
      <c r="J22" s="24">
        <v>6.2</v>
      </c>
      <c r="K22" s="18" t="str">
        <f t="shared" si="7"/>
        <v>6</v>
      </c>
    </row>
    <row r="23" spans="1:11" ht="16.5" customHeight="1" x14ac:dyDescent="0.25">
      <c r="A23" s="7">
        <v>21</v>
      </c>
      <c r="B23" s="8" t="s">
        <v>45</v>
      </c>
      <c r="C23" s="9" t="s">
        <v>46</v>
      </c>
      <c r="D23" s="22">
        <v>8.1999999999999993</v>
      </c>
      <c r="E23" s="10" t="str">
        <f t="shared" si="4"/>
        <v>2</v>
      </c>
      <c r="F23" s="22">
        <v>3.1</v>
      </c>
      <c r="G23" s="10" t="str">
        <f t="shared" si="5"/>
        <v>3</v>
      </c>
      <c r="H23" s="22">
        <v>26</v>
      </c>
      <c r="I23" s="10" t="str">
        <f t="shared" si="6"/>
        <v>3</v>
      </c>
      <c r="J23" s="22">
        <v>3.1</v>
      </c>
      <c r="K23" s="10" t="str">
        <f t="shared" si="7"/>
        <v>3</v>
      </c>
    </row>
    <row r="24" spans="1:11" ht="16.5" customHeight="1" x14ac:dyDescent="0.25">
      <c r="A24" s="11">
        <v>22</v>
      </c>
      <c r="B24" s="12" t="s">
        <v>47</v>
      </c>
      <c r="C24" s="13" t="s">
        <v>48</v>
      </c>
      <c r="D24" s="23">
        <v>9.3000000000000007</v>
      </c>
      <c r="E24" s="14" t="str">
        <f t="shared" si="4"/>
        <v>3</v>
      </c>
      <c r="F24" s="23">
        <v>3.5</v>
      </c>
      <c r="G24" s="14" t="str">
        <f t="shared" si="5"/>
        <v>2</v>
      </c>
      <c r="H24" s="23">
        <v>23</v>
      </c>
      <c r="I24" s="14" t="str">
        <f t="shared" si="6"/>
        <v>4</v>
      </c>
      <c r="J24" s="23">
        <v>5</v>
      </c>
      <c r="K24" s="14" t="str">
        <f t="shared" si="7"/>
        <v>6</v>
      </c>
    </row>
    <row r="25" spans="1:11" ht="16.5" customHeight="1" x14ac:dyDescent="0.25">
      <c r="A25" s="11">
        <v>23</v>
      </c>
      <c r="B25" s="12" t="s">
        <v>49</v>
      </c>
      <c r="C25" s="13" t="s">
        <v>50</v>
      </c>
      <c r="D25" s="23">
        <v>7.9</v>
      </c>
      <c r="E25" s="14" t="str">
        <f t="shared" si="4"/>
        <v>1</v>
      </c>
      <c r="F25" s="23">
        <v>3.7</v>
      </c>
      <c r="G25" s="14" t="str">
        <f t="shared" si="5"/>
        <v>1</v>
      </c>
      <c r="H25" s="23">
        <v>22</v>
      </c>
      <c r="I25" s="14" t="str">
        <f t="shared" si="6"/>
        <v>4</v>
      </c>
      <c r="J25" s="23">
        <v>4.3</v>
      </c>
      <c r="K25" s="14" t="str">
        <f t="shared" si="7"/>
        <v>6</v>
      </c>
    </row>
    <row r="26" spans="1:11" ht="16.5" customHeight="1" x14ac:dyDescent="0.25">
      <c r="A26" s="11">
        <v>24</v>
      </c>
      <c r="B26" s="12" t="s">
        <v>51</v>
      </c>
      <c r="C26" s="13" t="s">
        <v>52</v>
      </c>
      <c r="D26" s="23">
        <v>8.6</v>
      </c>
      <c r="E26" s="14" t="str">
        <f t="shared" si="4"/>
        <v>2</v>
      </c>
      <c r="F26" s="23">
        <v>2.8</v>
      </c>
      <c r="G26" s="14" t="str">
        <f t="shared" si="5"/>
        <v>4</v>
      </c>
      <c r="H26" s="23">
        <v>15</v>
      </c>
      <c r="I26" s="14" t="str">
        <f t="shared" si="6"/>
        <v>6</v>
      </c>
      <c r="J26" s="23">
        <v>3.8</v>
      </c>
      <c r="K26" s="14" t="str">
        <f t="shared" si="7"/>
        <v>5</v>
      </c>
    </row>
    <row r="27" spans="1:11" ht="16.5" customHeight="1" thickBot="1" x14ac:dyDescent="0.3">
      <c r="A27" s="15">
        <v>25</v>
      </c>
      <c r="B27" s="16" t="s">
        <v>53</v>
      </c>
      <c r="C27" s="17" t="s">
        <v>54</v>
      </c>
      <c r="D27" s="24">
        <v>9.4</v>
      </c>
      <c r="E27" s="18" t="str">
        <f t="shared" si="4"/>
        <v>4</v>
      </c>
      <c r="F27" s="24">
        <v>2.6</v>
      </c>
      <c r="G27" s="18" t="str">
        <f t="shared" si="5"/>
        <v>5</v>
      </c>
      <c r="H27" s="24">
        <v>17</v>
      </c>
      <c r="I27" s="18" t="str">
        <f t="shared" si="6"/>
        <v>5</v>
      </c>
      <c r="J27" s="24">
        <v>2.9</v>
      </c>
      <c r="K27" s="18" t="str">
        <f t="shared" si="7"/>
        <v>2</v>
      </c>
    </row>
    <row r="28" spans="1:11" ht="16.5" customHeight="1" x14ac:dyDescent="0.25">
      <c r="A28" s="7">
        <v>26</v>
      </c>
      <c r="B28" s="8" t="s">
        <v>55</v>
      </c>
      <c r="C28" s="9" t="s">
        <v>56</v>
      </c>
      <c r="D28" s="22">
        <v>10</v>
      </c>
      <c r="E28" s="10" t="str">
        <f t="shared" si="4"/>
        <v>5</v>
      </c>
      <c r="F28" s="22">
        <v>3.1</v>
      </c>
      <c r="G28" s="10" t="str">
        <f t="shared" si="5"/>
        <v>3</v>
      </c>
      <c r="H28" s="22">
        <v>13.5</v>
      </c>
      <c r="I28" s="10" t="str">
        <f t="shared" si="6"/>
        <v>6</v>
      </c>
      <c r="J28" s="22">
        <v>3.4</v>
      </c>
      <c r="K28" s="10" t="str">
        <f t="shared" si="7"/>
        <v>4</v>
      </c>
    </row>
    <row r="29" spans="1:11" ht="15.75" x14ac:dyDescent="0.25">
      <c r="A29" s="11">
        <v>27</v>
      </c>
      <c r="B29" s="12" t="s">
        <v>57</v>
      </c>
      <c r="C29" s="13" t="s">
        <v>58</v>
      </c>
      <c r="D29" s="23">
        <v>9.8000000000000007</v>
      </c>
      <c r="E29" s="14" t="str">
        <f t="shared" ref="E29:E30" si="8">IF(D29&lt;=8.1,"1",IF(D29&lt;=8.7,"2",IF(D29&lt;=9.3,"3",IF(D29&lt;=9.8,"4",IF(D29&lt;=10.6,"5","6")))))</f>
        <v>4</v>
      </c>
      <c r="F29" s="23">
        <v>2.5499999999999998</v>
      </c>
      <c r="G29" s="14" t="str">
        <f t="shared" ref="G29:G30" si="9">IF(F29&gt;=3.7,"1",IF(F29&gt;=3.26,"2",IF(F29&gt;=2.9,"3",IF(F29&gt;=2.67,"4",IF(F29&gt;=2.25,"5","6")))))</f>
        <v>5</v>
      </c>
      <c r="H29" s="23">
        <v>14</v>
      </c>
      <c r="I29" s="14" t="str">
        <f t="shared" ref="I29:I30" si="10">IF(H29&gt;=37,"1",IF(H29&gt;=31,"2",IF(H29&gt;=24.5,"3",IF(H29&gt;=21.5,"4",IF(H29&gt;=17,"5","6")))))</f>
        <v>6</v>
      </c>
      <c r="J29" s="23">
        <v>3.1</v>
      </c>
      <c r="K29" s="14" t="str">
        <f t="shared" ref="K29:K30" si="11">IF(J29&lt;=2.51,"1",IF(J29&lt;=3.08,"2",IF(J29&lt;=3.32,"3",IF(J29&lt;=3.57,"4",IF(J29&lt;=4.22,"5","6")))))</f>
        <v>3</v>
      </c>
    </row>
    <row r="30" spans="1:11" ht="15.75" x14ac:dyDescent="0.25">
      <c r="A30" s="11">
        <v>28</v>
      </c>
      <c r="B30" s="12" t="s">
        <v>59</v>
      </c>
      <c r="C30" s="13" t="s">
        <v>60</v>
      </c>
      <c r="D30" s="23">
        <v>8.5</v>
      </c>
      <c r="E30" s="14" t="str">
        <f t="shared" si="8"/>
        <v>2</v>
      </c>
      <c r="F30" s="23">
        <v>2.85</v>
      </c>
      <c r="G30" s="14" t="str">
        <f t="shared" si="9"/>
        <v>4</v>
      </c>
      <c r="H30" s="23">
        <v>7</v>
      </c>
      <c r="I30" s="14" t="str">
        <f t="shared" si="10"/>
        <v>6</v>
      </c>
      <c r="J30" s="23">
        <v>3.2</v>
      </c>
      <c r="K30" s="14" t="str">
        <f t="shared" si="11"/>
        <v>3</v>
      </c>
    </row>
    <row r="31" spans="1:11" ht="15.75" x14ac:dyDescent="0.25">
      <c r="A31" s="11">
        <v>29</v>
      </c>
      <c r="B31" s="12"/>
      <c r="C31" s="13"/>
      <c r="D31" s="23"/>
      <c r="E31" s="14"/>
      <c r="F31" s="23"/>
      <c r="G31" s="14"/>
      <c r="H31" s="23"/>
      <c r="I31" s="14"/>
      <c r="J31" s="23"/>
      <c r="K31" s="14"/>
    </row>
    <row r="32" spans="1:11" ht="16.5" thickBot="1" x14ac:dyDescent="0.3">
      <c r="A32" s="15">
        <v>30</v>
      </c>
      <c r="B32" s="16"/>
      <c r="C32" s="17"/>
      <c r="D32" s="24"/>
      <c r="E32" s="18"/>
      <c r="F32" s="24"/>
      <c r="G32" s="18"/>
      <c r="H32" s="24"/>
      <c r="I32" s="18"/>
      <c r="J32" s="24"/>
      <c r="K32" s="18"/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E3707-DF37-4E7E-B300-67A7902B0C7D}">
  <dimension ref="A1:K34"/>
  <sheetViews>
    <sheetView zoomScale="115" zoomScaleNormal="115" workbookViewId="0">
      <selection activeCell="L16" sqref="L16"/>
    </sheetView>
  </sheetViews>
  <sheetFormatPr baseColWidth="10" defaultRowHeight="15" x14ac:dyDescent="0.25"/>
  <cols>
    <col min="1" max="1" width="5.140625" customWidth="1"/>
    <col min="2" max="2" width="17" customWidth="1"/>
    <col min="3" max="3" width="16.28515625" customWidth="1"/>
    <col min="4" max="4" width="10.140625" style="2" customWidth="1"/>
    <col min="5" max="5" width="8.5703125" style="6" customWidth="1"/>
    <col min="6" max="6" width="9.42578125" style="2" customWidth="1"/>
    <col min="7" max="7" width="9.140625" style="6" customWidth="1"/>
    <col min="8" max="8" width="9" style="2" customWidth="1"/>
    <col min="9" max="9" width="9.28515625" style="6" customWidth="1"/>
    <col min="10" max="10" width="9.7109375" style="2" customWidth="1"/>
    <col min="11" max="11" width="11.42578125" style="6"/>
  </cols>
  <sheetData>
    <row r="1" spans="1:11" ht="32.25" thickBot="1" x14ac:dyDescent="0.55000000000000004">
      <c r="A1" s="1" t="s">
        <v>7</v>
      </c>
      <c r="E1" s="4" t="s">
        <v>1</v>
      </c>
    </row>
    <row r="2" spans="1:11" ht="32.25" customHeight="1" thickBot="1" x14ac:dyDescent="0.3">
      <c r="D2" s="3" t="s">
        <v>2</v>
      </c>
      <c r="E2" s="5" t="s">
        <v>6</v>
      </c>
      <c r="F2" s="3" t="s">
        <v>3</v>
      </c>
      <c r="G2" s="5" t="s">
        <v>6</v>
      </c>
      <c r="H2" s="3" t="s">
        <v>4</v>
      </c>
      <c r="I2" s="5" t="s">
        <v>6</v>
      </c>
      <c r="J2" s="3" t="s">
        <v>5</v>
      </c>
      <c r="K2" s="5" t="s">
        <v>6</v>
      </c>
    </row>
    <row r="3" spans="1:11" ht="16.5" customHeight="1" x14ac:dyDescent="0.25">
      <c r="A3" s="7">
        <v>1</v>
      </c>
      <c r="B3" s="8" t="s">
        <v>9</v>
      </c>
      <c r="C3" s="9" t="s">
        <v>10</v>
      </c>
      <c r="D3" s="22">
        <v>8.1999999999999993</v>
      </c>
      <c r="E3" s="10" t="str">
        <f>IF(D3&lt;=8.3,"1",IF(D3&lt;=9,"2",IF(D3&lt;=9.5,"3",IF(D3&lt;=9.9,"4",IF(D3&lt;=10.7,"5","6")))))</f>
        <v>1</v>
      </c>
      <c r="F3" s="22">
        <v>3.1</v>
      </c>
      <c r="G3" s="10" t="str">
        <f>IF(F3&gt;=3.38,"1",IF(F3&gt;=2.9,"2",IF(F3&gt;=2.63,"3",IF(F3&gt;=2.4,"4",IF(F3&gt;=2.1,"5","6")))))</f>
        <v>2</v>
      </c>
      <c r="H3" s="22">
        <v>26</v>
      </c>
      <c r="I3" s="10" t="str">
        <f>IF(H3&gt;=25,"1",IF(H3&gt;=20.5,"2",IF(H3&gt;=15.5,"3",IF(H3&gt;=12.5,"4",IF(H3&gt;=9.5,"5","6")))))</f>
        <v>1</v>
      </c>
      <c r="J3" s="22">
        <v>3.1</v>
      </c>
      <c r="K3" s="10" t="str">
        <f>IF(J3&lt;=3.14,"1",IF(J3&lt;=3.35,"2",IF(J3&lt;=3.55,"3",IF(J3&lt;=4.2,"4",IF(J3&lt;=4.5,"5","6")))))</f>
        <v>1</v>
      </c>
    </row>
    <row r="4" spans="1:11" ht="16.5" customHeight="1" x14ac:dyDescent="0.25">
      <c r="A4" s="11">
        <v>2</v>
      </c>
      <c r="B4" s="12" t="s">
        <v>0</v>
      </c>
      <c r="C4" s="13" t="s">
        <v>11</v>
      </c>
      <c r="D4" s="23">
        <v>9.3000000000000007</v>
      </c>
      <c r="E4" s="14" t="str">
        <f t="shared" ref="E4:E16" si="0">IF(D4&lt;=8.3,"1",IF(D4&lt;=9,"2",IF(D4&lt;=9.5,"3",IF(D4&lt;=9.9,"4",IF(D4&lt;=10.7,"5","6")))))</f>
        <v>3</v>
      </c>
      <c r="F4" s="23">
        <v>3.5</v>
      </c>
      <c r="G4" s="14" t="str">
        <f t="shared" ref="G4:G14" si="1">IF(F4&gt;=3.38,"1",IF(F4&gt;=2.9,"2",IF(F4&gt;=2.63,"3",IF(F4&gt;=2.4,"4",IF(F4&gt;=2.1,"5","6")))))</f>
        <v>1</v>
      </c>
      <c r="H4" s="23">
        <v>23</v>
      </c>
      <c r="I4" s="14" t="str">
        <f t="shared" ref="I4:I16" si="2">IF(H4&gt;=25,"1",IF(H4&gt;=20.5,"2",IF(H4&gt;=15.5,"3",IF(H4&gt;=12.5,"4",IF(H4&gt;=9.5,"5","6")))))</f>
        <v>2</v>
      </c>
      <c r="J4" s="23">
        <v>5</v>
      </c>
      <c r="K4" s="14" t="str">
        <f t="shared" ref="K4:K16" si="3">IF(J4&lt;=3.14,"1",IF(J4&lt;=3.35,"2",IF(J4&lt;=3.55,"3",IF(J4&lt;=4.2,"4",IF(J4&lt;=4.5,"5","6")))))</f>
        <v>6</v>
      </c>
    </row>
    <row r="5" spans="1:11" ht="16.5" customHeight="1" x14ac:dyDescent="0.25">
      <c r="A5" s="11">
        <v>3</v>
      </c>
      <c r="B5" s="12" t="s">
        <v>12</v>
      </c>
      <c r="C5" s="13" t="s">
        <v>13</v>
      </c>
      <c r="D5" s="23">
        <v>7.9</v>
      </c>
      <c r="E5" s="14" t="str">
        <f t="shared" si="0"/>
        <v>1</v>
      </c>
      <c r="F5" s="23">
        <v>3.7</v>
      </c>
      <c r="G5" s="14" t="str">
        <f t="shared" si="1"/>
        <v>1</v>
      </c>
      <c r="H5" s="23">
        <v>22</v>
      </c>
      <c r="I5" s="14" t="str">
        <f t="shared" si="2"/>
        <v>2</v>
      </c>
      <c r="J5" s="23">
        <v>4.3</v>
      </c>
      <c r="K5" s="14" t="str">
        <f t="shared" si="3"/>
        <v>5</v>
      </c>
    </row>
    <row r="6" spans="1:11" ht="16.5" customHeight="1" x14ac:dyDescent="0.25">
      <c r="A6" s="11">
        <v>4</v>
      </c>
      <c r="B6" s="12" t="s">
        <v>12</v>
      </c>
      <c r="C6" s="13" t="s">
        <v>14</v>
      </c>
      <c r="D6" s="23">
        <v>8.6</v>
      </c>
      <c r="E6" s="14" t="str">
        <f t="shared" si="0"/>
        <v>2</v>
      </c>
      <c r="F6" s="23">
        <v>2.8</v>
      </c>
      <c r="G6" s="14" t="str">
        <f t="shared" si="1"/>
        <v>3</v>
      </c>
      <c r="H6" s="23">
        <v>15</v>
      </c>
      <c r="I6" s="14" t="str">
        <f t="shared" si="2"/>
        <v>4</v>
      </c>
      <c r="J6" s="23">
        <v>3.8</v>
      </c>
      <c r="K6" s="14" t="str">
        <f t="shared" si="3"/>
        <v>4</v>
      </c>
    </row>
    <row r="7" spans="1:11" ht="16.5" customHeight="1" thickBot="1" x14ac:dyDescent="0.3">
      <c r="A7" s="15">
        <v>5</v>
      </c>
      <c r="B7" s="16" t="s">
        <v>0</v>
      </c>
      <c r="C7" s="17" t="s">
        <v>15</v>
      </c>
      <c r="D7" s="24">
        <v>9.4</v>
      </c>
      <c r="E7" s="18" t="str">
        <f t="shared" si="0"/>
        <v>3</v>
      </c>
      <c r="F7" s="24">
        <v>2.6</v>
      </c>
      <c r="G7" s="18" t="str">
        <f t="shared" si="1"/>
        <v>4</v>
      </c>
      <c r="H7" s="24">
        <v>17</v>
      </c>
      <c r="I7" s="18" t="str">
        <f t="shared" si="2"/>
        <v>3</v>
      </c>
      <c r="J7" s="24">
        <v>2.9</v>
      </c>
      <c r="K7" s="18" t="str">
        <f t="shared" si="3"/>
        <v>1</v>
      </c>
    </row>
    <row r="8" spans="1:11" ht="16.5" customHeight="1" x14ac:dyDescent="0.25">
      <c r="A8" s="7">
        <v>6</v>
      </c>
      <c r="B8" s="8" t="s">
        <v>16</v>
      </c>
      <c r="C8" s="9" t="s">
        <v>17</v>
      </c>
      <c r="D8" s="22">
        <v>10</v>
      </c>
      <c r="E8" s="10" t="str">
        <f t="shared" si="0"/>
        <v>5</v>
      </c>
      <c r="F8" s="22">
        <v>3.1</v>
      </c>
      <c r="G8" s="10" t="str">
        <f t="shared" si="1"/>
        <v>2</v>
      </c>
      <c r="H8" s="22">
        <v>13.5</v>
      </c>
      <c r="I8" s="10" t="str">
        <f t="shared" si="2"/>
        <v>4</v>
      </c>
      <c r="J8" s="22">
        <v>3.4</v>
      </c>
      <c r="K8" s="10" t="str">
        <f t="shared" si="3"/>
        <v>3</v>
      </c>
    </row>
    <row r="9" spans="1:11" ht="16.5" customHeight="1" x14ac:dyDescent="0.25">
      <c r="A9" s="11">
        <v>7</v>
      </c>
      <c r="B9" s="12" t="s">
        <v>18</v>
      </c>
      <c r="C9" s="13" t="s">
        <v>19</v>
      </c>
      <c r="D9" s="23">
        <v>9.8000000000000007</v>
      </c>
      <c r="E9" s="14" t="str">
        <f t="shared" si="0"/>
        <v>4</v>
      </c>
      <c r="F9" s="23">
        <v>2.5499999999999998</v>
      </c>
      <c r="G9" s="14" t="str">
        <f t="shared" si="1"/>
        <v>4</v>
      </c>
      <c r="H9" s="23">
        <v>14</v>
      </c>
      <c r="I9" s="14" t="str">
        <f t="shared" si="2"/>
        <v>4</v>
      </c>
      <c r="J9" s="23">
        <v>3.1</v>
      </c>
      <c r="K9" s="14" t="str">
        <f t="shared" si="3"/>
        <v>1</v>
      </c>
    </row>
    <row r="10" spans="1:11" ht="16.5" customHeight="1" x14ac:dyDescent="0.25">
      <c r="A10" s="11">
        <v>8</v>
      </c>
      <c r="B10" s="12" t="s">
        <v>12</v>
      </c>
      <c r="C10" s="13" t="s">
        <v>20</v>
      </c>
      <c r="D10" s="23">
        <v>8.5</v>
      </c>
      <c r="E10" s="14" t="str">
        <f t="shared" si="0"/>
        <v>2</v>
      </c>
      <c r="F10" s="23">
        <v>2.85</v>
      </c>
      <c r="G10" s="14" t="str">
        <f t="shared" si="1"/>
        <v>3</v>
      </c>
      <c r="H10" s="23">
        <v>7</v>
      </c>
      <c r="I10" s="14" t="str">
        <f t="shared" si="2"/>
        <v>6</v>
      </c>
      <c r="J10" s="23">
        <v>3.2</v>
      </c>
      <c r="K10" s="14" t="str">
        <f t="shared" si="3"/>
        <v>2</v>
      </c>
    </row>
    <row r="11" spans="1:11" ht="16.5" customHeight="1" x14ac:dyDescent="0.25">
      <c r="A11" s="11">
        <v>9</v>
      </c>
      <c r="B11" s="12" t="s">
        <v>21</v>
      </c>
      <c r="C11" s="13" t="s">
        <v>22</v>
      </c>
      <c r="D11" s="23">
        <v>9</v>
      </c>
      <c r="E11" s="14" t="str">
        <f t="shared" si="0"/>
        <v>2</v>
      </c>
      <c r="F11" s="23">
        <v>3.2</v>
      </c>
      <c r="G11" s="14" t="str">
        <f t="shared" si="1"/>
        <v>2</v>
      </c>
      <c r="H11" s="23">
        <v>19</v>
      </c>
      <c r="I11" s="14" t="str">
        <f t="shared" si="2"/>
        <v>3</v>
      </c>
      <c r="J11" s="23">
        <v>4</v>
      </c>
      <c r="K11" s="14" t="str">
        <f t="shared" si="3"/>
        <v>4</v>
      </c>
    </row>
    <row r="12" spans="1:11" ht="16.5" customHeight="1" thickBot="1" x14ac:dyDescent="0.3">
      <c r="A12" s="15">
        <v>10</v>
      </c>
      <c r="B12" s="16" t="s">
        <v>23</v>
      </c>
      <c r="C12" s="17" t="s">
        <v>24</v>
      </c>
      <c r="D12" s="24">
        <v>12</v>
      </c>
      <c r="E12" s="18" t="str">
        <f t="shared" si="0"/>
        <v>6</v>
      </c>
      <c r="F12" s="24">
        <v>3.3</v>
      </c>
      <c r="G12" s="18" t="str">
        <f t="shared" si="1"/>
        <v>2</v>
      </c>
      <c r="H12" s="24">
        <v>18</v>
      </c>
      <c r="I12" s="18" t="str">
        <f t="shared" si="2"/>
        <v>3</v>
      </c>
      <c r="J12" s="24">
        <v>6.2</v>
      </c>
      <c r="K12" s="18" t="str">
        <f t="shared" si="3"/>
        <v>6</v>
      </c>
    </row>
    <row r="13" spans="1:11" ht="16.5" customHeight="1" x14ac:dyDescent="0.25">
      <c r="A13" s="7">
        <v>11</v>
      </c>
      <c r="B13" s="8" t="s">
        <v>25</v>
      </c>
      <c r="C13" s="9" t="s">
        <v>26</v>
      </c>
      <c r="D13" s="22">
        <v>8.1999999999999993</v>
      </c>
      <c r="E13" s="10" t="str">
        <f t="shared" si="0"/>
        <v>1</v>
      </c>
      <c r="F13" s="22">
        <v>3.1</v>
      </c>
      <c r="G13" s="10" t="str">
        <f t="shared" si="1"/>
        <v>2</v>
      </c>
      <c r="H13" s="22">
        <v>26</v>
      </c>
      <c r="I13" s="10" t="str">
        <f t="shared" si="2"/>
        <v>1</v>
      </c>
      <c r="J13" s="22">
        <v>3.1</v>
      </c>
      <c r="K13" s="10" t="str">
        <f t="shared" si="3"/>
        <v>1</v>
      </c>
    </row>
    <row r="14" spans="1:11" ht="16.5" customHeight="1" x14ac:dyDescent="0.25">
      <c r="A14" s="11">
        <v>12</v>
      </c>
      <c r="B14" s="12" t="s">
        <v>27</v>
      </c>
      <c r="C14" s="13" t="s">
        <v>28</v>
      </c>
      <c r="D14" s="23">
        <v>9.3000000000000007</v>
      </c>
      <c r="E14" s="14" t="str">
        <f t="shared" si="0"/>
        <v>3</v>
      </c>
      <c r="F14" s="23">
        <v>3.5</v>
      </c>
      <c r="G14" s="14" t="str">
        <f t="shared" si="1"/>
        <v>1</v>
      </c>
      <c r="H14" s="23">
        <v>23</v>
      </c>
      <c r="I14" s="14" t="str">
        <f t="shared" si="2"/>
        <v>2</v>
      </c>
      <c r="J14" s="23">
        <v>5</v>
      </c>
      <c r="K14" s="14" t="str">
        <f t="shared" si="3"/>
        <v>6</v>
      </c>
    </row>
    <row r="15" spans="1:11" ht="16.5" customHeight="1" x14ac:dyDescent="0.25">
      <c r="A15" s="11">
        <v>13</v>
      </c>
      <c r="B15" s="12" t="s">
        <v>29</v>
      </c>
      <c r="C15" s="13" t="s">
        <v>30</v>
      </c>
      <c r="D15" s="23">
        <v>7.9</v>
      </c>
      <c r="E15" s="14" t="str">
        <f t="shared" si="0"/>
        <v>1</v>
      </c>
      <c r="F15" s="23">
        <v>3.7</v>
      </c>
      <c r="G15" s="14" t="str">
        <f>IF(F15&gt;=3.38,"1",IF(F15&gt;=2.9,"2",IF(F15&gt;=2.63,"3",IF(F15&gt;=2.4,"4",IF(F15&gt;=2.1,"5","6")))))</f>
        <v>1</v>
      </c>
      <c r="H15" s="23">
        <v>22</v>
      </c>
      <c r="I15" s="14" t="str">
        <f t="shared" si="2"/>
        <v>2</v>
      </c>
      <c r="J15" s="23">
        <v>4.3</v>
      </c>
      <c r="K15" s="14" t="str">
        <f t="shared" si="3"/>
        <v>5</v>
      </c>
    </row>
    <row r="16" spans="1:11" ht="16.5" customHeight="1" x14ac:dyDescent="0.25">
      <c r="A16" s="11">
        <v>14</v>
      </c>
      <c r="B16" s="12" t="s">
        <v>31</v>
      </c>
      <c r="C16" s="13" t="s">
        <v>32</v>
      </c>
      <c r="D16" s="23">
        <v>8.6</v>
      </c>
      <c r="E16" s="14" t="str">
        <f t="shared" si="0"/>
        <v>2</v>
      </c>
      <c r="F16" s="23">
        <v>2.8</v>
      </c>
      <c r="G16" s="14" t="str">
        <f>IF(F16&gt;=3.38,"1",IF(F16&gt;=2.9,"2",IF(F16&gt;=2.63,"3",IF(F16&gt;=2.4,"4",IF(F16&gt;=2.1,"5","6")))))</f>
        <v>3</v>
      </c>
      <c r="H16" s="23">
        <v>15</v>
      </c>
      <c r="I16" s="14" t="str">
        <f t="shared" si="2"/>
        <v>4</v>
      </c>
      <c r="J16" s="23">
        <v>3.8</v>
      </c>
      <c r="K16" s="14" t="str">
        <f t="shared" si="3"/>
        <v>4</v>
      </c>
    </row>
    <row r="17" spans="1:11" ht="16.5" customHeight="1" thickBot="1" x14ac:dyDescent="0.3">
      <c r="A17" s="15">
        <v>15</v>
      </c>
      <c r="B17" s="16" t="s">
        <v>33</v>
      </c>
      <c r="C17" s="17" t="s">
        <v>34</v>
      </c>
      <c r="D17" s="24">
        <v>9.4</v>
      </c>
      <c r="E17" s="18" t="str">
        <f>IF(D17&lt;=8.1,"1",IF(D17&lt;=8.7,"2",IF(D17&lt;=9.3,"3",IF(D17&lt;=9.8,"4",IF(D17&lt;=10.6,"5","6")))))</f>
        <v>4</v>
      </c>
      <c r="F17" s="24">
        <v>2.6</v>
      </c>
      <c r="G17" s="18" t="str">
        <f>IF(F17&gt;=3.7,"1",IF(F17&gt;=3.26,"2",IF(F17&gt;=2.9,"3",IF(F17&gt;=2.67,"4",IF(F17&gt;=2.25,"5","6")))))</f>
        <v>5</v>
      </c>
      <c r="H17" s="24">
        <v>17</v>
      </c>
      <c r="I17" s="18" t="str">
        <f>IF(H17&gt;=37,"1",IF(H17&gt;=31,"2",IF(H17&gt;=24.5,"3",IF(H17&gt;=21.5,"4",IF(H17&gt;=17,"5","6")))))</f>
        <v>5</v>
      </c>
      <c r="J17" s="24">
        <v>2.9</v>
      </c>
      <c r="K17" s="18" t="str">
        <f>IF(J17&lt;=2.51,"1",IF(J17&lt;=3.08,"2",IF(J17&lt;=3.32,"3",IF(J17&lt;=3.57,"4",IF(J17&lt;=4.22,"5","6")))))</f>
        <v>2</v>
      </c>
    </row>
    <row r="18" spans="1:11" ht="16.5" customHeight="1" x14ac:dyDescent="0.25">
      <c r="A18" s="7">
        <v>16</v>
      </c>
      <c r="B18" s="8" t="s">
        <v>35</v>
      </c>
      <c r="C18" s="9" t="s">
        <v>36</v>
      </c>
      <c r="D18" s="22">
        <v>10</v>
      </c>
      <c r="E18" s="10" t="str">
        <f t="shared" ref="E18:E30" si="4">IF(D18&lt;=8.1,"1",IF(D18&lt;=8.7,"2",IF(D18&lt;=9.3,"3",IF(D18&lt;=9.8,"4",IF(D18&lt;=10.6,"5","6")))))</f>
        <v>5</v>
      </c>
      <c r="F18" s="22">
        <v>3.1</v>
      </c>
      <c r="G18" s="10" t="str">
        <f t="shared" ref="G18:G30" si="5">IF(F18&gt;=3.7,"1",IF(F18&gt;=3.26,"2",IF(F18&gt;=2.9,"3",IF(F18&gt;=2.67,"4",IF(F18&gt;=2.25,"5","6")))))</f>
        <v>3</v>
      </c>
      <c r="H18" s="22">
        <v>13.5</v>
      </c>
      <c r="I18" s="10" t="str">
        <f t="shared" ref="I18:I30" si="6">IF(H18&gt;=37,"1",IF(H18&gt;=31,"2",IF(H18&gt;=24.5,"3",IF(H18&gt;=21.5,"4",IF(H18&gt;=17,"5","6")))))</f>
        <v>6</v>
      </c>
      <c r="J18" s="22">
        <v>3.4</v>
      </c>
      <c r="K18" s="10" t="str">
        <f t="shared" ref="K18:K30" si="7">IF(J18&lt;=2.51,"1",IF(J18&lt;=3.08,"2",IF(J18&lt;=3.32,"3",IF(J18&lt;=3.57,"4",IF(J18&lt;=4.22,"5","6")))))</f>
        <v>4</v>
      </c>
    </row>
    <row r="19" spans="1:11" ht="16.5" customHeight="1" x14ac:dyDescent="0.25">
      <c r="A19" s="11">
        <v>17</v>
      </c>
      <c r="B19" s="12" t="s">
        <v>37</v>
      </c>
      <c r="C19" s="13" t="s">
        <v>38</v>
      </c>
      <c r="D19" s="23">
        <v>9.8000000000000007</v>
      </c>
      <c r="E19" s="14" t="str">
        <f t="shared" si="4"/>
        <v>4</v>
      </c>
      <c r="F19" s="23">
        <v>2.5499999999999998</v>
      </c>
      <c r="G19" s="14" t="str">
        <f t="shared" si="5"/>
        <v>5</v>
      </c>
      <c r="H19" s="23">
        <v>14</v>
      </c>
      <c r="I19" s="14" t="str">
        <f t="shared" si="6"/>
        <v>6</v>
      </c>
      <c r="J19" s="23">
        <v>3.1</v>
      </c>
      <c r="K19" s="14" t="str">
        <f t="shared" si="7"/>
        <v>3</v>
      </c>
    </row>
    <row r="20" spans="1:11" ht="16.5" customHeight="1" x14ac:dyDescent="0.25">
      <c r="A20" s="11">
        <v>18</v>
      </c>
      <c r="B20" s="12" t="s">
        <v>39</v>
      </c>
      <c r="C20" s="13" t="s">
        <v>40</v>
      </c>
      <c r="D20" s="23">
        <v>8.5</v>
      </c>
      <c r="E20" s="14" t="str">
        <f t="shared" si="4"/>
        <v>2</v>
      </c>
      <c r="F20" s="23">
        <v>2.85</v>
      </c>
      <c r="G20" s="14" t="str">
        <f t="shared" si="5"/>
        <v>4</v>
      </c>
      <c r="H20" s="23">
        <v>7</v>
      </c>
      <c r="I20" s="14" t="str">
        <f t="shared" si="6"/>
        <v>6</v>
      </c>
      <c r="J20" s="23">
        <v>3.2</v>
      </c>
      <c r="K20" s="14" t="str">
        <f t="shared" si="7"/>
        <v>3</v>
      </c>
    </row>
    <row r="21" spans="1:11" ht="16.5" customHeight="1" x14ac:dyDescent="0.25">
      <c r="A21" s="11">
        <v>19</v>
      </c>
      <c r="B21" s="12" t="s">
        <v>41</v>
      </c>
      <c r="C21" s="13" t="s">
        <v>42</v>
      </c>
      <c r="D21" s="23">
        <v>9</v>
      </c>
      <c r="E21" s="14" t="str">
        <f t="shared" si="4"/>
        <v>3</v>
      </c>
      <c r="F21" s="23">
        <v>3.2</v>
      </c>
      <c r="G21" s="14" t="str">
        <f t="shared" si="5"/>
        <v>3</v>
      </c>
      <c r="H21" s="23">
        <v>19</v>
      </c>
      <c r="I21" s="14" t="str">
        <f t="shared" si="6"/>
        <v>5</v>
      </c>
      <c r="J21" s="23">
        <v>4</v>
      </c>
      <c r="K21" s="14" t="str">
        <f t="shared" si="7"/>
        <v>5</v>
      </c>
    </row>
    <row r="22" spans="1:11" ht="16.5" customHeight="1" thickBot="1" x14ac:dyDescent="0.3">
      <c r="A22" s="15">
        <v>20</v>
      </c>
      <c r="B22" s="16" t="s">
        <v>43</v>
      </c>
      <c r="C22" s="17" t="s">
        <v>44</v>
      </c>
      <c r="D22" s="24">
        <v>12</v>
      </c>
      <c r="E22" s="18" t="str">
        <f t="shared" si="4"/>
        <v>6</v>
      </c>
      <c r="F22" s="24">
        <v>3.3</v>
      </c>
      <c r="G22" s="18" t="str">
        <f t="shared" si="5"/>
        <v>2</v>
      </c>
      <c r="H22" s="24">
        <v>18</v>
      </c>
      <c r="I22" s="18" t="str">
        <f t="shared" si="6"/>
        <v>5</v>
      </c>
      <c r="J22" s="24">
        <v>6.2</v>
      </c>
      <c r="K22" s="18" t="str">
        <f t="shared" si="7"/>
        <v>6</v>
      </c>
    </row>
    <row r="23" spans="1:11" ht="16.5" customHeight="1" x14ac:dyDescent="0.25">
      <c r="A23" s="7">
        <v>21</v>
      </c>
      <c r="B23" s="8" t="s">
        <v>45</v>
      </c>
      <c r="C23" s="9" t="s">
        <v>46</v>
      </c>
      <c r="D23" s="22">
        <v>8.1999999999999993</v>
      </c>
      <c r="E23" s="10" t="str">
        <f t="shared" si="4"/>
        <v>2</v>
      </c>
      <c r="F23" s="22">
        <v>3.1</v>
      </c>
      <c r="G23" s="10" t="str">
        <f t="shared" si="5"/>
        <v>3</v>
      </c>
      <c r="H23" s="22">
        <v>26</v>
      </c>
      <c r="I23" s="10" t="str">
        <f t="shared" si="6"/>
        <v>3</v>
      </c>
      <c r="J23" s="22">
        <v>3.1</v>
      </c>
      <c r="K23" s="10" t="str">
        <f t="shared" si="7"/>
        <v>3</v>
      </c>
    </row>
    <row r="24" spans="1:11" ht="16.5" customHeight="1" x14ac:dyDescent="0.25">
      <c r="A24" s="11">
        <v>22</v>
      </c>
      <c r="B24" s="12" t="s">
        <v>47</v>
      </c>
      <c r="C24" s="13" t="s">
        <v>48</v>
      </c>
      <c r="D24" s="23">
        <v>9.3000000000000007</v>
      </c>
      <c r="E24" s="14" t="str">
        <f t="shared" si="4"/>
        <v>3</v>
      </c>
      <c r="F24" s="23">
        <v>3.5</v>
      </c>
      <c r="G24" s="14" t="str">
        <f t="shared" si="5"/>
        <v>2</v>
      </c>
      <c r="H24" s="23">
        <v>23</v>
      </c>
      <c r="I24" s="14" t="str">
        <f t="shared" si="6"/>
        <v>4</v>
      </c>
      <c r="J24" s="23">
        <v>5</v>
      </c>
      <c r="K24" s="14" t="str">
        <f t="shared" si="7"/>
        <v>6</v>
      </c>
    </row>
    <row r="25" spans="1:11" ht="16.5" customHeight="1" x14ac:dyDescent="0.25">
      <c r="A25" s="11">
        <v>23</v>
      </c>
      <c r="B25" s="12" t="s">
        <v>49</v>
      </c>
      <c r="C25" s="13" t="s">
        <v>50</v>
      </c>
      <c r="D25" s="23">
        <v>7.9</v>
      </c>
      <c r="E25" s="14" t="str">
        <f t="shared" si="4"/>
        <v>1</v>
      </c>
      <c r="F25" s="23">
        <v>3.7</v>
      </c>
      <c r="G25" s="14" t="str">
        <f t="shared" si="5"/>
        <v>1</v>
      </c>
      <c r="H25" s="23">
        <v>22</v>
      </c>
      <c r="I25" s="14" t="str">
        <f t="shared" si="6"/>
        <v>4</v>
      </c>
      <c r="J25" s="23">
        <v>4.3</v>
      </c>
      <c r="K25" s="14" t="str">
        <f t="shared" si="7"/>
        <v>6</v>
      </c>
    </row>
    <row r="26" spans="1:11" ht="16.5" customHeight="1" x14ac:dyDescent="0.25">
      <c r="A26" s="11">
        <v>24</v>
      </c>
      <c r="B26" s="12" t="s">
        <v>51</v>
      </c>
      <c r="C26" s="13" t="s">
        <v>52</v>
      </c>
      <c r="D26" s="23">
        <v>8.6</v>
      </c>
      <c r="E26" s="14" t="str">
        <f t="shared" si="4"/>
        <v>2</v>
      </c>
      <c r="F26" s="23">
        <v>2.8</v>
      </c>
      <c r="G26" s="14" t="str">
        <f t="shared" si="5"/>
        <v>4</v>
      </c>
      <c r="H26" s="23">
        <v>15</v>
      </c>
      <c r="I26" s="14" t="str">
        <f t="shared" si="6"/>
        <v>6</v>
      </c>
      <c r="J26" s="23">
        <v>3.8</v>
      </c>
      <c r="K26" s="14" t="str">
        <f t="shared" si="7"/>
        <v>5</v>
      </c>
    </row>
    <row r="27" spans="1:11" ht="16.5" customHeight="1" thickBot="1" x14ac:dyDescent="0.3">
      <c r="A27" s="15">
        <v>25</v>
      </c>
      <c r="B27" s="16" t="s">
        <v>53</v>
      </c>
      <c r="C27" s="17" t="s">
        <v>54</v>
      </c>
      <c r="D27" s="24">
        <v>9.4</v>
      </c>
      <c r="E27" s="18" t="str">
        <f t="shared" si="4"/>
        <v>4</v>
      </c>
      <c r="F27" s="24">
        <v>2.6</v>
      </c>
      <c r="G27" s="18" t="str">
        <f t="shared" si="5"/>
        <v>5</v>
      </c>
      <c r="H27" s="24">
        <v>17</v>
      </c>
      <c r="I27" s="18" t="str">
        <f t="shared" si="6"/>
        <v>5</v>
      </c>
      <c r="J27" s="24">
        <v>2.9</v>
      </c>
      <c r="K27" s="18" t="str">
        <f t="shared" si="7"/>
        <v>2</v>
      </c>
    </row>
    <row r="28" spans="1:11" ht="16.5" customHeight="1" x14ac:dyDescent="0.25">
      <c r="A28" s="7">
        <v>26</v>
      </c>
      <c r="B28" s="8" t="s">
        <v>55</v>
      </c>
      <c r="C28" s="9" t="s">
        <v>56</v>
      </c>
      <c r="D28" s="22">
        <v>10</v>
      </c>
      <c r="E28" s="10" t="str">
        <f t="shared" si="4"/>
        <v>5</v>
      </c>
      <c r="F28" s="22">
        <v>3.1</v>
      </c>
      <c r="G28" s="10" t="str">
        <f t="shared" si="5"/>
        <v>3</v>
      </c>
      <c r="H28" s="22">
        <v>13.5</v>
      </c>
      <c r="I28" s="10" t="str">
        <f t="shared" si="6"/>
        <v>6</v>
      </c>
      <c r="J28" s="22">
        <v>3.4</v>
      </c>
      <c r="K28" s="10" t="str">
        <f t="shared" si="7"/>
        <v>4</v>
      </c>
    </row>
    <row r="29" spans="1:11" ht="15.75" x14ac:dyDescent="0.25">
      <c r="A29" s="11">
        <v>27</v>
      </c>
      <c r="B29" s="12" t="s">
        <v>57</v>
      </c>
      <c r="C29" s="13" t="s">
        <v>58</v>
      </c>
      <c r="D29" s="23">
        <v>9.8000000000000007</v>
      </c>
      <c r="E29" s="14" t="str">
        <f t="shared" si="4"/>
        <v>4</v>
      </c>
      <c r="F29" s="23">
        <v>2.5499999999999998</v>
      </c>
      <c r="G29" s="14" t="str">
        <f t="shared" si="5"/>
        <v>5</v>
      </c>
      <c r="H29" s="23">
        <v>14</v>
      </c>
      <c r="I29" s="14" t="str">
        <f t="shared" si="6"/>
        <v>6</v>
      </c>
      <c r="J29" s="23">
        <v>3.1</v>
      </c>
      <c r="K29" s="14" t="str">
        <f t="shared" si="7"/>
        <v>3</v>
      </c>
    </row>
    <row r="30" spans="1:11" ht="15.75" x14ac:dyDescent="0.25">
      <c r="A30" s="11">
        <v>28</v>
      </c>
      <c r="B30" s="12" t="s">
        <v>59</v>
      </c>
      <c r="C30" s="13" t="s">
        <v>60</v>
      </c>
      <c r="D30" s="23">
        <v>8.5</v>
      </c>
      <c r="E30" s="14" t="str">
        <f t="shared" si="4"/>
        <v>2</v>
      </c>
      <c r="F30" s="23">
        <v>2.85</v>
      </c>
      <c r="G30" s="14" t="str">
        <f t="shared" si="5"/>
        <v>4</v>
      </c>
      <c r="H30" s="23">
        <v>7</v>
      </c>
      <c r="I30" s="14" t="str">
        <f t="shared" si="6"/>
        <v>6</v>
      </c>
      <c r="J30" s="23">
        <v>3.2</v>
      </c>
      <c r="K30" s="14" t="str">
        <f t="shared" si="7"/>
        <v>3</v>
      </c>
    </row>
    <row r="31" spans="1:11" ht="15.75" x14ac:dyDescent="0.25">
      <c r="A31" s="11">
        <v>29</v>
      </c>
      <c r="B31" s="12"/>
      <c r="C31" s="13"/>
      <c r="D31" s="23"/>
      <c r="E31" s="14"/>
      <c r="F31" s="23"/>
      <c r="G31" s="14"/>
      <c r="H31" s="23"/>
      <c r="I31" s="14"/>
      <c r="J31" s="23"/>
      <c r="K31" s="14"/>
    </row>
    <row r="32" spans="1:11" ht="16.5" thickBot="1" x14ac:dyDescent="0.3">
      <c r="A32" s="15">
        <v>30</v>
      </c>
      <c r="B32" s="16"/>
      <c r="C32" s="17"/>
      <c r="D32" s="24"/>
      <c r="E32" s="18"/>
      <c r="F32" s="24"/>
      <c r="G32" s="18"/>
      <c r="H32" s="24"/>
      <c r="I32" s="18"/>
      <c r="J32" s="24"/>
      <c r="K32" s="18"/>
    </row>
    <row r="34" spans="3:11" s="19" customFormat="1" x14ac:dyDescent="0.25">
      <c r="C34" s="19" t="s">
        <v>8</v>
      </c>
      <c r="D34" s="20">
        <f>MIN(D3:D30)</f>
        <v>7.9</v>
      </c>
      <c r="E34" s="21"/>
      <c r="F34" s="20">
        <f>MAX(F3:F30)</f>
        <v>3.7</v>
      </c>
      <c r="G34" s="21"/>
      <c r="H34" s="20">
        <f>MAX(H3:H30)</f>
        <v>26</v>
      </c>
      <c r="I34" s="21"/>
      <c r="J34" s="20">
        <f>MAX(J3:J30)</f>
        <v>6.2</v>
      </c>
      <c r="K34" s="21"/>
    </row>
  </sheetData>
  <conditionalFormatting sqref="E3:E30">
    <cfRule type="cellIs" dxfId="1" priority="2" operator="equal">
      <formula>1</formula>
    </cfRule>
  </conditionalFormatting>
  <conditionalFormatting sqref="D3:D30">
    <cfRule type="cellIs" dxfId="0" priority="1" operator="lessThan">
      <formula>8.3</formula>
    </cfRule>
  </conditionalFormatting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5a</vt:lpstr>
      <vt:lpstr>5a_L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Buettner Katrin</dc:creator>
  <cp:lastModifiedBy>thomas</cp:lastModifiedBy>
  <cp:lastPrinted>2018-09-23T05:13:20Z</cp:lastPrinted>
  <dcterms:created xsi:type="dcterms:W3CDTF">2018-09-14T10:44:38Z</dcterms:created>
  <dcterms:modified xsi:type="dcterms:W3CDTF">2020-03-03T18:41:13Z</dcterms:modified>
</cp:coreProperties>
</file>